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585" tabRatio="281" activeTab="0"/>
  </bookViews>
  <sheets>
    <sheet name="Funcionarios_CONCURSO MÉRITOS" sheetId="1" r:id="rId1"/>
  </sheets>
  <definedNames>
    <definedName name="_xlnm.Print_Area" localSheetId="0">'Funcionarios_CONCURSO MÉRITOS'!$A$1:$L$164</definedName>
    <definedName name="ImprimirAutobaremo">'Funcionarios_CONCURSO MÉRITOS'!$A$1:$L$164</definedName>
  </definedNames>
  <calcPr fullCalcOnLoad="1"/>
</workbook>
</file>

<file path=xl/sharedStrings.xml><?xml version="1.0" encoding="utf-8"?>
<sst xmlns="http://schemas.openxmlformats.org/spreadsheetml/2006/main" count="122" uniqueCount="90">
  <si>
    <t>Nº</t>
  </si>
  <si>
    <t>C1</t>
  </si>
  <si>
    <t>C2</t>
  </si>
  <si>
    <t>B1</t>
  </si>
  <si>
    <t>B2</t>
  </si>
  <si>
    <t>Puntos</t>
  </si>
  <si>
    <t>Grupos de méritos</t>
  </si>
  <si>
    <t>Ptos Máximo</t>
  </si>
  <si>
    <t>Trienios</t>
  </si>
  <si>
    <t>Nº Meses
completos</t>
  </si>
  <si>
    <t>Ptos x Mes</t>
  </si>
  <si>
    <t>T Puntos</t>
  </si>
  <si>
    <t>Por cada mes de servicios prestados y reconocidos en el Ayuntamiento de Santa Eulària des Riu, como personal funcionario, en el mismo cuerpo, escala o especialidad a que se opta:</t>
  </si>
  <si>
    <t>Por cada mes trabajado en el Ayuntamiento de Santa Eulària des Riu, como personal laboral, ejerciendo las funciones propias del cuerpo o la escala a que se opta:</t>
  </si>
  <si>
    <t>Por cada mes de servicios prestados y reconocidos en otra administración, como personal funcionario, en un cuerpo, escala o especialidad; o en una subescala, clase o categoría con funciones análogas, siempre que se trate de Administración general y sea del mismo grupo, subgrupo o agrupación profesional a que se opta:</t>
  </si>
  <si>
    <t>Total Puntos</t>
  </si>
  <si>
    <t>Por cada mes de servicios prestados en otra administración, como personal funcionario, en un cuerpo, escala o especialidad; o en una subescala, clase o categoría con funciones análogas y siempre que se trate del mismo grupo, subgrupo o agrupación profesional a que se opta:</t>
  </si>
  <si>
    <t>Por cada mes trabajado en el Ayuntamiento de Santa Eulària des Riu, como personal laboral, ejerciendo las funciones propias del cuerpo, la escala o la especialidad a que se opta:</t>
  </si>
  <si>
    <t>Ptos Máx</t>
  </si>
  <si>
    <t>,</t>
  </si>
  <si>
    <t>1. Méritos Profesionales</t>
  </si>
  <si>
    <t>2. Otros méritos</t>
  </si>
  <si>
    <t>2.1 Superación ejercicios en convocatorias anteriores</t>
  </si>
  <si>
    <t>Por haber superado el primer ejercicio de uno o de varios procesos selectivos:</t>
  </si>
  <si>
    <t>Por haber superado más de un ejercicio dentro del mismo proceso selectivo:</t>
  </si>
  <si>
    <t>Por haber superado más de un ejercicio en varios procesos selectivos:</t>
  </si>
  <si>
    <t>Por haber superado todos los ejercicios del proceso selectivo:</t>
  </si>
  <si>
    <t>Nº Ejercicios</t>
  </si>
  <si>
    <t>Ptos x Ejercicio</t>
  </si>
  <si>
    <r>
      <t xml:space="preserve">T Puntos
</t>
    </r>
    <r>
      <rPr>
        <sz val="8"/>
        <rFont val="Arial"/>
        <family val="2"/>
      </rPr>
      <t>(AG+AE)</t>
    </r>
  </si>
  <si>
    <t>2.2 Formación Académica</t>
  </si>
  <si>
    <t>Título de estudios oficiales de doctor, reconocido como nivel MECES 4:</t>
  </si>
  <si>
    <t>Título de estudios oficiales de máster, licenciatura, grado, ingeniería o arquitectura reconocidos como nivel MECES 3:</t>
  </si>
  <si>
    <t>Título de estudios oficiales de diplomatura, grado, ingeniería técnica o arquitectura técnica reconocidos como nivel MECES 2:</t>
  </si>
  <si>
    <t>Título de técnico/técnica superior de formación profesional reconocido como nivel MECES 1 o equivalente académico:</t>
  </si>
  <si>
    <t>Título de bachillerato o de técnico de formación profesional o equivalente académico:</t>
  </si>
  <si>
    <t>Título de graduado/graduada en educación secundaria obligatoria (ESO) o equivalente académico:</t>
  </si>
  <si>
    <t>2.3 Conocimientos de lengua catalana</t>
  </si>
  <si>
    <t>Lenguaje administrativo</t>
  </si>
  <si>
    <t>Nº Títulos</t>
  </si>
  <si>
    <t>Ptos x Título</t>
  </si>
  <si>
    <t>Ptos x Certificado</t>
  </si>
  <si>
    <t>2.4. Cursos de formación</t>
  </si>
  <si>
    <t>Cursos con certificado de aprovechamiento:</t>
  </si>
  <si>
    <t>Cursos con certificado de asistencia:</t>
  </si>
  <si>
    <t>Horas</t>
  </si>
  <si>
    <t>Ptos x Hora</t>
  </si>
  <si>
    <t>Nº Créditos</t>
  </si>
  <si>
    <t>Horas x Crédito</t>
  </si>
  <si>
    <t xml:space="preserve">Certificado con créditos ECTS: </t>
  </si>
  <si>
    <t xml:space="preserve">Si certificado no indica créditos, se entienden créditos CFC o LRU: </t>
  </si>
  <si>
    <t>T Horas</t>
  </si>
  <si>
    <t>Tipo de Certificado</t>
  </si>
  <si>
    <t>SOLO PARA CÁLCULO DEL Nº DE HORAS DE FORMACIÓN CORRESPONDIENTE A CRÉDITOS</t>
  </si>
  <si>
    <t xml:space="preserve">2.5. Trienios reconocidos </t>
  </si>
  <si>
    <t>Ptos x Trienio</t>
  </si>
  <si>
    <t>Nº Trienios</t>
  </si>
  <si>
    <t>1. Méritos profesionales</t>
  </si>
  <si>
    <t>2. Otros Méritos</t>
  </si>
  <si>
    <t>2.1 Superación convocatorias anteriores</t>
  </si>
  <si>
    <t>2.2 Formación académica</t>
  </si>
  <si>
    <t>2.3 Lengua catalana</t>
  </si>
  <si>
    <t>2.4 Cursos de formación</t>
  </si>
  <si>
    <t>2.5 Trienios</t>
  </si>
  <si>
    <t>TOTAL PUNTUACIÓN VALORACIÓN MÉRITOS:</t>
  </si>
  <si>
    <t>Cuerpo, Escala o Especialidad (Plaza):</t>
  </si>
  <si>
    <t>-</t>
  </si>
  <si>
    <t>Apellidos, nombre:</t>
  </si>
  <si>
    <t>DNI:</t>
  </si>
  <si>
    <t>Puntuación
Méritos Profesionales</t>
  </si>
  <si>
    <t>Puntuación
Otros Méritos</t>
  </si>
  <si>
    <t>Puntuación
Ejer conv anteriores</t>
  </si>
  <si>
    <t>Puntuación
Formación Académica</t>
  </si>
  <si>
    <t>Puntuación
Lengua Catalana</t>
  </si>
  <si>
    <t>Puntuación
Cursos Formación</t>
  </si>
  <si>
    <t>Puntuación
Trienios</t>
  </si>
  <si>
    <t xml:space="preserve">Subtotal Otros Méritos: </t>
  </si>
  <si>
    <t xml:space="preserve">TOTAL ADMINISTRACIÓN GENERAL  </t>
  </si>
  <si>
    <t xml:space="preserve">TOTAL ADMINISTRACIÓN ESPECIAL  </t>
  </si>
  <si>
    <t>Total Puntos Superación ejercicios en convocatorias anteriores</t>
  </si>
  <si>
    <t>Total Puntos conocimientos lengua catalana</t>
  </si>
  <si>
    <t>Total Puntos cursos de formación</t>
  </si>
  <si>
    <t>Por cada mes de servicios prestados y reconocidos en el Ayuntamiento de Santa Eulària des Riu, como personal funcionario, en otro cuerpo, escala o especialidad diferente de aquellos a que se opta, siempre que sea del mismo subgrupo o del subgrupo inmediatamente inferior:</t>
  </si>
  <si>
    <t>Por cada mes de servicios prestados y reconocidos en el Ayuntamiento de Santa Eulària des Riu, como personal funcionario, en otro cuerpo, escala o especialidad diferente de aquellos a que se opta, siempre que sea del mismo subgrupo o del subgrupo inmediatamente inferior y de una subescala, clase o categoría de la misma área:</t>
  </si>
  <si>
    <t>Puntuación
total</t>
  </si>
  <si>
    <t>AUTOBAREMACIÓN DE MÉRITOS</t>
  </si>
  <si>
    <t>FUNCIONARIOS CONCURSO DE MÉRITOS</t>
  </si>
  <si>
    <t>Total Puntos Formación académica</t>
  </si>
  <si>
    <t>(AG) Para Plazas de Administración General</t>
  </si>
  <si>
    <t>(AE) Para Plazas de Administración Especial</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</si>
</sst>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C0A]dddd\,\ dd&quot; de &quot;mmmm&quot; de &quot;yyyy"/>
    <numFmt numFmtId="197" formatCode="dd\-mm\-yy;@"/>
    <numFmt numFmtId="198" formatCode="d\-m\-yy;@"/>
    <numFmt numFmtId="199" formatCode="d\-m;@"/>
    <numFmt numFmtId="200" formatCode="yyyy"/>
    <numFmt numFmtId="201" formatCode="[$-F800]dddd\,\ mmmm\ dd\,\ yyyy"/>
    <numFmt numFmtId="202" formatCode="ddd\ dd\ \-mmm\-yy"/>
    <numFmt numFmtId="203" formatCode="0.000"/>
    <numFmt numFmtId="204" formatCode="&quot;S/.&quot;\ #,##0_);\(&quot;S/.&quot;\ #,##0\)"/>
    <numFmt numFmtId="205" formatCode="&quot;S/.&quot;\ #,##0_);[Red]\(&quot;S/.&quot;\ #,##0\)"/>
    <numFmt numFmtId="206" formatCode="&quot;S/.&quot;\ #,##0.00_);\(&quot;S/.&quot;\ #,##0.00\)"/>
    <numFmt numFmtId="207" formatCode="&quot;S/.&quot;\ #,##0.00_);[Red]\(&quot;S/.&quot;\ #,##0.00\)"/>
    <numFmt numFmtId="208" formatCode="_(&quot;S/.&quot;\ * #,##0_);_(&quot;S/.&quot;\ * \(#,##0\);_(&quot;S/.&quot;\ * &quot;-&quot;_);_(@_)"/>
    <numFmt numFmtId="209" formatCode="_(&quot;S/.&quot;\ * #,##0.00_);_(&quot;S/.&quot;\ * \(#,##0.00\);_(&quot;S/.&quot;\ * &quot;-&quot;??_);_(@_)"/>
    <numFmt numFmtId="210" formatCode="mmm\-yyyy"/>
    <numFmt numFmtId="211" formatCode="[$-280A]dddd\,\ dd&quot; de &quot;mmmm&quot; de &quot;yyyy"/>
    <numFmt numFmtId="212" formatCode="[$-280A]hh:mm:ss\ AM/PM"/>
    <numFmt numFmtId="213" formatCode="[$-280A]d&quot; de &quot;mmmm&quot; de &quot;yyyy;@"/>
    <numFmt numFmtId="214" formatCode="dd\-mmm\-yyyy"/>
    <numFmt numFmtId="215" formatCode="[$-C0A]d\-mmm\-yy;@"/>
    <numFmt numFmtId="216" formatCode="#,##0.000"/>
    <numFmt numFmtId="217" formatCode="#,##0.00\ &quot;€&quot;"/>
    <numFmt numFmtId="218" formatCode="#,##0.00\ _€"/>
    <numFmt numFmtId="219" formatCode="0.0000"/>
  </numFmts>
  <fonts count="70">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Futura Lt BT"/>
      <family val="2"/>
    </font>
    <font>
      <b/>
      <sz val="9"/>
      <name val="Futura Lt BT"/>
      <family val="2"/>
    </font>
    <font>
      <b/>
      <sz val="24"/>
      <name val="Futura Md BT"/>
      <family val="2"/>
    </font>
    <font>
      <b/>
      <sz val="9"/>
      <name val="Futura Md BT"/>
      <family val="2"/>
    </font>
    <font>
      <b/>
      <sz val="11"/>
      <name val="Futura Md BT"/>
      <family val="2"/>
    </font>
    <font>
      <sz val="11"/>
      <name val="Futura Lt BT"/>
      <family val="2"/>
    </font>
    <font>
      <b/>
      <sz val="11"/>
      <name val="Futura Lt BT"/>
      <family val="2"/>
    </font>
    <font>
      <sz val="11"/>
      <name val="Arial"/>
      <family val="2"/>
    </font>
    <font>
      <b/>
      <sz val="11"/>
      <name val="Arial"/>
      <family val="2"/>
    </font>
    <font>
      <b/>
      <sz val="16"/>
      <name val="Arial"/>
      <family val="2"/>
    </font>
    <font>
      <b/>
      <sz val="12"/>
      <name val="Arial"/>
      <family val="2"/>
    </font>
    <font>
      <b/>
      <sz val="14"/>
      <name val="Arial"/>
      <family val="2"/>
    </font>
    <font>
      <i/>
      <sz val="10"/>
      <name val="Arial"/>
      <family val="2"/>
    </font>
    <font>
      <i/>
      <sz val="10"/>
      <name val="Futura Lt BT"/>
      <family val="2"/>
    </font>
    <font>
      <b/>
      <i/>
      <sz val="10"/>
      <name val="Futura Md BT"/>
      <family val="2"/>
    </font>
    <font>
      <b/>
      <i/>
      <sz val="10"/>
      <name val="Arial"/>
      <family val="2"/>
    </font>
    <font>
      <b/>
      <sz val="14"/>
      <name val="Arial Black"/>
      <family val="2"/>
    </font>
    <font>
      <b/>
      <sz val="9"/>
      <name val="Arial Black"/>
      <family val="2"/>
    </font>
    <font>
      <sz val="14"/>
      <name val="Arial Black"/>
      <family val="2"/>
    </font>
    <font>
      <b/>
      <sz val="20"/>
      <name val="Arial Black"/>
      <family val="2"/>
    </font>
    <font>
      <b/>
      <sz val="36"/>
      <name val="Futura Md BT"/>
      <family val="2"/>
    </font>
    <font>
      <b/>
      <sz val="22"/>
      <name val="Futura Md BT"/>
      <family val="2"/>
    </font>
    <font>
      <b/>
      <sz val="12"/>
      <color indexed="38"/>
      <name val="Arial"/>
      <family val="2"/>
    </font>
    <font>
      <b/>
      <sz val="12"/>
      <color indexed="10"/>
      <name val="Arial"/>
      <family val="2"/>
    </font>
    <font>
      <b/>
      <sz val="15"/>
      <color indexed="54"/>
      <name val="Calibri"/>
      <family val="2"/>
    </font>
    <font>
      <b/>
      <sz val="9"/>
      <color indexed="10"/>
      <name val="Arial"/>
      <family val="2"/>
    </font>
    <font>
      <b/>
      <sz val="11"/>
      <color indexed="10"/>
      <name val="Arial"/>
      <family val="2"/>
    </font>
    <font>
      <sz val="11"/>
      <color indexed="10"/>
      <name val="Arial"/>
      <family val="2"/>
    </font>
    <font>
      <b/>
      <sz val="11"/>
      <color indexed="12"/>
      <name val="Arial"/>
      <family val="2"/>
    </font>
    <font>
      <b/>
      <sz val="11"/>
      <color indexed="29"/>
      <name val="Arial"/>
      <family val="2"/>
    </font>
    <font>
      <sz val="11"/>
      <color indexed="12"/>
      <name val="Arial"/>
      <family val="2"/>
    </font>
    <font>
      <b/>
      <i/>
      <sz val="10"/>
      <color indexed="12"/>
      <name val="Arial"/>
      <family val="2"/>
    </font>
    <font>
      <b/>
      <sz val="11"/>
      <color indexed="55"/>
      <name val="Arial"/>
      <family val="2"/>
    </font>
    <font>
      <sz val="18"/>
      <color indexed="12"/>
      <name val="Arial Black"/>
      <family val="2"/>
    </font>
    <font>
      <b/>
      <sz val="14"/>
      <color indexed="12"/>
      <name val="Futura Lt BT"/>
      <family val="2"/>
    </font>
    <font>
      <b/>
      <u val="single"/>
      <sz val="11"/>
      <color indexed="8"/>
      <name val="Calibri"/>
      <family val="0"/>
    </font>
    <font>
      <u val="single"/>
      <sz val="11"/>
      <color indexed="8"/>
      <name val="Calibri"/>
      <family val="0"/>
    </font>
    <font>
      <sz val="8"/>
      <color indexed="8"/>
      <name val="Calibri"/>
      <family val="0"/>
    </font>
    <font>
      <b/>
      <sz val="15"/>
      <color theme="3"/>
      <name val="Calibri"/>
      <family val="2"/>
    </font>
    <font>
      <b/>
      <sz val="9"/>
      <color rgb="FFFF0000"/>
      <name val="Arial"/>
      <family val="2"/>
    </font>
    <font>
      <b/>
      <sz val="11"/>
      <color rgb="FFFF0000"/>
      <name val="Arial"/>
      <family val="2"/>
    </font>
    <font>
      <sz val="11"/>
      <color rgb="FFFF0000"/>
      <name val="Arial"/>
      <family val="2"/>
    </font>
    <font>
      <b/>
      <sz val="11"/>
      <color rgb="FF0000FF"/>
      <name val="Arial"/>
      <family val="2"/>
    </font>
    <font>
      <b/>
      <sz val="11"/>
      <color rgb="FFFF6D6D"/>
      <name val="Arial"/>
      <family val="2"/>
    </font>
    <font>
      <sz val="11"/>
      <color rgb="FF0000FF"/>
      <name val="Arial"/>
      <family val="2"/>
    </font>
    <font>
      <b/>
      <i/>
      <sz val="10"/>
      <color rgb="FF0000FF"/>
      <name val="Arial"/>
      <family val="2"/>
    </font>
    <font>
      <b/>
      <sz val="11"/>
      <color theme="0" tint="-0.24997000396251678"/>
      <name val="Arial"/>
      <family val="2"/>
    </font>
    <font>
      <b/>
      <sz val="14"/>
      <color rgb="FF0000FF"/>
      <name val="Futura Lt BT"/>
      <family val="2"/>
    </font>
    <font>
      <sz val="18"/>
      <color rgb="FF0000FF"/>
      <name val="Arial Black"/>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7" tint="0.5999900102615356"/>
        <bgColor indexed="64"/>
      </patternFill>
    </fill>
    <fill>
      <patternFill patternType="solid">
        <fgColor rgb="FFFFFFCC"/>
        <bgColor indexed="64"/>
      </patternFill>
    </fill>
    <fill>
      <patternFill patternType="solid">
        <fgColor theme="5" tint="0.5999900102615356"/>
        <bgColor indexed="64"/>
      </patternFill>
    </fill>
    <fill>
      <patternFill patternType="solid">
        <fgColor rgb="FFCCFF66"/>
        <bgColor indexed="64"/>
      </patternFill>
    </fill>
    <fill>
      <patternFill patternType="solid">
        <fgColor theme="4" tint="0.7999799847602844"/>
        <bgColor indexed="64"/>
      </patternFill>
    </fill>
    <fill>
      <patternFill patternType="solid">
        <fgColor rgb="FFFFFFE1"/>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color indexed="63"/>
      </left>
      <right style="medium"/>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59" fillId="0" borderId="4"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2"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3" fillId="22" borderId="0" applyNumberFormat="0" applyBorder="0" applyAlignment="0" applyProtection="0"/>
    <xf numFmtId="0" fontId="4" fillId="23" borderId="5" applyNumberFormat="0" applyFont="0" applyAlignment="0" applyProtection="0"/>
    <xf numFmtId="9" fontId="0" fillId="0" borderId="0" applyFont="0" applyFill="0" applyBorder="0" applyAlignment="0" applyProtection="0"/>
    <xf numFmtId="0" fontId="14" fillId="16"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10" fillId="0" borderId="9" applyNumberFormat="0" applyFill="0" applyAlignment="0" applyProtection="0"/>
    <xf numFmtId="0" fontId="20" fillId="0" borderId="10" applyNumberFormat="0" applyFill="0" applyAlignment="0" applyProtection="0"/>
  </cellStyleXfs>
  <cellXfs count="225">
    <xf numFmtId="0" fontId="0" fillId="0" borderId="0" xfId="0" applyAlignment="1">
      <alignment/>
    </xf>
    <xf numFmtId="0" fontId="21" fillId="0" borderId="0" xfId="0" applyFont="1" applyAlignment="1">
      <alignment/>
    </xf>
    <xf numFmtId="0" fontId="21" fillId="0" borderId="0" xfId="0" applyFont="1" applyBorder="1" applyAlignment="1">
      <alignment/>
    </xf>
    <xf numFmtId="0" fontId="21" fillId="0" borderId="0" xfId="0" applyFont="1" applyAlignment="1">
      <alignment horizontal="center"/>
    </xf>
    <xf numFmtId="0" fontId="21" fillId="0" borderId="11" xfId="0" applyFont="1" applyBorder="1" applyAlignment="1">
      <alignment/>
    </xf>
    <xf numFmtId="0" fontId="21" fillId="0" borderId="12" xfId="0" applyFont="1" applyBorder="1" applyAlignment="1">
      <alignment/>
    </xf>
    <xf numFmtId="0" fontId="21" fillId="0" borderId="0" xfId="0" applyFont="1" applyBorder="1" applyAlignment="1">
      <alignment horizontal="left"/>
    </xf>
    <xf numFmtId="0" fontId="22" fillId="0" borderId="0" xfId="0" applyFont="1" applyBorder="1" applyAlignment="1">
      <alignment/>
    </xf>
    <xf numFmtId="4" fontId="24" fillId="0" borderId="0" xfId="0" applyNumberFormat="1" applyFont="1" applyAlignment="1">
      <alignment horizontal="center"/>
    </xf>
    <xf numFmtId="0" fontId="24" fillId="0" borderId="0" xfId="0" applyFont="1" applyAlignment="1">
      <alignment horizontal="center" vertical="center"/>
    </xf>
    <xf numFmtId="0" fontId="23" fillId="0" borderId="0" xfId="0" applyFont="1" applyBorder="1" applyAlignment="1">
      <alignment horizontal="center" vertical="distributed"/>
    </xf>
    <xf numFmtId="0" fontId="26" fillId="0" borderId="0" xfId="0" applyFont="1" applyAlignment="1">
      <alignment/>
    </xf>
    <xf numFmtId="0" fontId="26" fillId="0" borderId="0" xfId="0" applyFont="1" applyAlignment="1">
      <alignment horizontal="center"/>
    </xf>
    <xf numFmtId="4" fontId="28" fillId="0" borderId="0" xfId="0" applyNumberFormat="1" applyFont="1" applyBorder="1" applyAlignment="1">
      <alignment/>
    </xf>
    <xf numFmtId="216" fontId="28" fillId="0" borderId="0" xfId="0" applyNumberFormat="1" applyFont="1" applyBorder="1" applyAlignment="1">
      <alignment horizontal="center"/>
    </xf>
    <xf numFmtId="0" fontId="25" fillId="0" borderId="0" xfId="0" applyFont="1" applyBorder="1" applyAlignment="1">
      <alignment vertical="distributed"/>
    </xf>
    <xf numFmtId="0" fontId="25" fillId="0" borderId="0" xfId="0" applyFont="1" applyBorder="1" applyAlignment="1">
      <alignment horizontal="center" vertical="distributed"/>
    </xf>
    <xf numFmtId="4" fontId="25" fillId="0" borderId="0" xfId="0" applyNumberFormat="1" applyFont="1" applyBorder="1" applyAlignment="1">
      <alignment horizontal="center" vertical="distributed"/>
    </xf>
    <xf numFmtId="0" fontId="27" fillId="0" borderId="0" xfId="0" applyFont="1" applyBorder="1" applyAlignment="1">
      <alignment horizontal="right"/>
    </xf>
    <xf numFmtId="0" fontId="21" fillId="0" borderId="0" xfId="0" applyFont="1" applyFill="1" applyAlignment="1">
      <alignment/>
    </xf>
    <xf numFmtId="0" fontId="29" fillId="0" borderId="0" xfId="0" applyFont="1" applyBorder="1" applyAlignment="1">
      <alignment vertical="distributed"/>
    </xf>
    <xf numFmtId="0" fontId="29" fillId="0" borderId="0" xfId="0" applyFont="1" applyBorder="1" applyAlignment="1">
      <alignment horizontal="center" vertical="distributed"/>
    </xf>
    <xf numFmtId="4" fontId="29" fillId="0" borderId="0" xfId="0" applyNumberFormat="1" applyFont="1" applyBorder="1" applyAlignment="1">
      <alignment horizontal="center" vertical="distributed"/>
    </xf>
    <xf numFmtId="0" fontId="28" fillId="0" borderId="0" xfId="0" applyFont="1" applyAlignment="1">
      <alignment/>
    </xf>
    <xf numFmtId="0" fontId="28" fillId="0" borderId="0" xfId="0" applyFont="1" applyBorder="1" applyAlignment="1">
      <alignment vertical="distributed"/>
    </xf>
    <xf numFmtId="0" fontId="28" fillId="0" borderId="0" xfId="0" applyFont="1" applyBorder="1" applyAlignment="1">
      <alignment horizontal="center" vertical="distributed"/>
    </xf>
    <xf numFmtId="0" fontId="28" fillId="0" borderId="0" xfId="0" applyFont="1" applyBorder="1" applyAlignment="1">
      <alignment horizontal="right"/>
    </xf>
    <xf numFmtId="4" fontId="28" fillId="0" borderId="0" xfId="0" applyNumberFormat="1" applyFont="1" applyBorder="1" applyAlignment="1">
      <alignment horizontal="left" vertical="distributed"/>
    </xf>
    <xf numFmtId="0" fontId="29" fillId="0" borderId="13" xfId="0" applyFont="1" applyBorder="1" applyAlignment="1">
      <alignment horizontal="center" vertical="distributed"/>
    </xf>
    <xf numFmtId="4" fontId="28" fillId="0" borderId="0" xfId="0" applyNumberFormat="1" applyFont="1" applyBorder="1" applyAlignment="1">
      <alignment horizontal="left"/>
    </xf>
    <xf numFmtId="216" fontId="28" fillId="0" borderId="0" xfId="0" applyNumberFormat="1" applyFont="1" applyBorder="1" applyAlignment="1">
      <alignment horizontal="left"/>
    </xf>
    <xf numFmtId="0" fontId="29" fillId="0" borderId="0" xfId="0" applyFont="1" applyBorder="1" applyAlignment="1">
      <alignment horizontal="left" vertical="distributed"/>
    </xf>
    <xf numFmtId="0" fontId="25" fillId="0" borderId="0" xfId="0" applyFont="1" applyBorder="1" applyAlignment="1">
      <alignment horizontal="left" vertical="distributed"/>
    </xf>
    <xf numFmtId="0" fontId="29" fillId="0" borderId="13" xfId="0" applyFont="1" applyBorder="1" applyAlignment="1">
      <alignment horizontal="center" vertical="distributed" wrapText="1"/>
    </xf>
    <xf numFmtId="2" fontId="28" fillId="0" borderId="13" xfId="0" applyNumberFormat="1" applyFont="1" applyBorder="1" applyAlignment="1">
      <alignment horizontal="center" vertical="distributed"/>
    </xf>
    <xf numFmtId="218" fontId="32" fillId="0" borderId="13" xfId="0" applyNumberFormat="1" applyFont="1" applyBorder="1" applyAlignment="1">
      <alignment horizontal="right" vertical="center"/>
    </xf>
    <xf numFmtId="218" fontId="29" fillId="0" borderId="13" xfId="0" applyNumberFormat="1" applyFont="1" applyBorder="1" applyAlignment="1">
      <alignment vertical="center"/>
    </xf>
    <xf numFmtId="218" fontId="29" fillId="0" borderId="13" xfId="0" applyNumberFormat="1" applyFont="1" applyBorder="1" applyAlignment="1">
      <alignment horizontal="right" vertical="center"/>
    </xf>
    <xf numFmtId="2" fontId="28" fillId="0" borderId="13" xfId="0" applyNumberFormat="1" applyFont="1" applyBorder="1" applyAlignment="1">
      <alignment horizontal="center" vertical="center"/>
    </xf>
    <xf numFmtId="216" fontId="28" fillId="0" borderId="0" xfId="0" applyNumberFormat="1" applyFont="1" applyBorder="1" applyAlignment="1">
      <alignment horizontal="left" vertical="distributed"/>
    </xf>
    <xf numFmtId="0" fontId="60" fillId="0" borderId="0" xfId="0" applyFont="1" applyBorder="1" applyAlignment="1">
      <alignment horizontal="center" vertical="distributed"/>
    </xf>
    <xf numFmtId="0" fontId="60" fillId="0" borderId="0" xfId="0" applyFont="1" applyBorder="1" applyAlignment="1">
      <alignment horizontal="left" vertical="distributed"/>
    </xf>
    <xf numFmtId="4" fontId="29" fillId="0" borderId="13" xfId="0" applyNumberFormat="1" applyFont="1" applyBorder="1" applyAlignment="1">
      <alignment horizontal="center" vertical="center" wrapText="1"/>
    </xf>
    <xf numFmtId="0" fontId="29" fillId="0" borderId="14" xfId="0" applyFont="1" applyBorder="1" applyAlignment="1">
      <alignment horizontal="center" vertical="distributed" wrapText="1"/>
    </xf>
    <xf numFmtId="0" fontId="29" fillId="0" borderId="14" xfId="0" applyFont="1" applyBorder="1" applyAlignment="1">
      <alignment horizontal="center" vertical="distributed"/>
    </xf>
    <xf numFmtId="4" fontId="29" fillId="0" borderId="15" xfId="0" applyNumberFormat="1" applyFont="1" applyBorder="1" applyAlignment="1">
      <alignment horizontal="left"/>
    </xf>
    <xf numFmtId="0" fontId="26" fillId="0" borderId="0" xfId="0" applyFont="1" applyBorder="1" applyAlignment="1">
      <alignment/>
    </xf>
    <xf numFmtId="216" fontId="61" fillId="0" borderId="13" xfId="0" applyNumberFormat="1" applyFont="1" applyBorder="1" applyAlignment="1">
      <alignment horizontal="center" vertical="center"/>
    </xf>
    <xf numFmtId="216" fontId="62" fillId="0" borderId="13" xfId="0" applyNumberFormat="1" applyFont="1" applyBorder="1" applyAlignment="1">
      <alignment horizontal="center" vertical="center"/>
    </xf>
    <xf numFmtId="0" fontId="28" fillId="0" borderId="13" xfId="0" applyFont="1" applyBorder="1" applyAlignment="1">
      <alignment horizontal="left" vertical="center"/>
    </xf>
    <xf numFmtId="0" fontId="28" fillId="0" borderId="13" xfId="0" applyFont="1" applyBorder="1" applyAlignment="1">
      <alignment horizontal="center" vertical="distributed"/>
    </xf>
    <xf numFmtId="0" fontId="61" fillId="0" borderId="13" xfId="0" applyFont="1" applyBorder="1" applyAlignment="1">
      <alignment horizontal="center" vertical="distributed"/>
    </xf>
    <xf numFmtId="0" fontId="29" fillId="0" borderId="13" xfId="0" applyFont="1" applyFill="1" applyBorder="1" applyAlignment="1">
      <alignment horizontal="center" vertical="center"/>
    </xf>
    <xf numFmtId="0" fontId="29" fillId="0" borderId="13" xfId="0" applyFont="1" applyBorder="1" applyAlignment="1">
      <alignment horizontal="center" vertical="center"/>
    </xf>
    <xf numFmtId="0" fontId="63" fillId="0" borderId="0" xfId="0" applyFont="1" applyBorder="1" applyAlignment="1">
      <alignment horizontal="center" vertical="distributed"/>
    </xf>
    <xf numFmtId="0" fontId="28" fillId="0" borderId="13" xfId="0" applyNumberFormat="1" applyFont="1" applyBorder="1" applyAlignment="1">
      <alignment horizontal="center" vertical="distributed"/>
    </xf>
    <xf numFmtId="2" fontId="29" fillId="0" borderId="13" xfId="0" applyNumberFormat="1" applyFont="1" applyFill="1" applyBorder="1" applyAlignment="1">
      <alignment horizontal="right" vertical="center"/>
    </xf>
    <xf numFmtId="0" fontId="29" fillId="0" borderId="13" xfId="0" applyNumberFormat="1" applyFont="1" applyFill="1" applyBorder="1" applyAlignment="1">
      <alignment horizontal="right" vertical="center"/>
    </xf>
    <xf numFmtId="4" fontId="33" fillId="0" borderId="0" xfId="0" applyNumberFormat="1" applyFont="1" applyBorder="1" applyAlignment="1">
      <alignment/>
    </xf>
    <xf numFmtId="216" fontId="33" fillId="0" borderId="0" xfId="0" applyNumberFormat="1" applyFont="1" applyBorder="1" applyAlignment="1">
      <alignment horizontal="center"/>
    </xf>
    <xf numFmtId="0" fontId="35" fillId="0" borderId="0" xfId="0" applyFont="1" applyBorder="1" applyAlignment="1">
      <alignment vertical="distributed"/>
    </xf>
    <xf numFmtId="0" fontId="35" fillId="0" borderId="0" xfId="0" applyFont="1" applyBorder="1" applyAlignment="1">
      <alignment horizontal="center" vertical="distributed"/>
    </xf>
    <xf numFmtId="4" fontId="36" fillId="0" borderId="13" xfId="0" applyNumberFormat="1" applyFont="1" applyBorder="1" applyAlignment="1">
      <alignment horizontal="center" vertical="distributed"/>
    </xf>
    <xf numFmtId="0" fontId="36" fillId="0" borderId="13" xfId="0" applyFont="1" applyBorder="1" applyAlignment="1">
      <alignment horizontal="center" vertical="distributed"/>
    </xf>
    <xf numFmtId="0" fontId="33" fillId="0" borderId="13" xfId="0" applyFont="1" applyBorder="1" applyAlignment="1">
      <alignment horizontal="center"/>
    </xf>
    <xf numFmtId="203" fontId="29" fillId="24" borderId="16" xfId="0" applyNumberFormat="1" applyFont="1" applyFill="1" applyBorder="1" applyAlignment="1">
      <alignment horizontal="center" vertical="center"/>
    </xf>
    <xf numFmtId="203" fontId="64" fillId="24" borderId="13" xfId="0" applyNumberFormat="1" applyFont="1" applyFill="1" applyBorder="1" applyAlignment="1">
      <alignment horizontal="center" vertical="center"/>
    </xf>
    <xf numFmtId="0" fontId="38" fillId="0" borderId="0" xfId="0" applyFont="1" applyAlignment="1">
      <alignment vertical="center"/>
    </xf>
    <xf numFmtId="203" fontId="29" fillId="0" borderId="17" xfId="0" applyNumberFormat="1" applyFont="1" applyFill="1" applyBorder="1" applyAlignment="1">
      <alignment horizontal="center" vertical="center"/>
    </xf>
    <xf numFmtId="4" fontId="28" fillId="0" borderId="16" xfId="0" applyNumberFormat="1" applyFont="1" applyFill="1" applyBorder="1" applyAlignment="1">
      <alignment vertical="center"/>
    </xf>
    <xf numFmtId="203" fontId="28" fillId="0" borderId="17" xfId="0" applyNumberFormat="1" applyFont="1" applyFill="1" applyBorder="1" applyAlignment="1">
      <alignment horizontal="center" vertical="center"/>
    </xf>
    <xf numFmtId="4" fontId="28" fillId="0" borderId="18" xfId="0" applyNumberFormat="1" applyFont="1" applyFill="1" applyBorder="1" applyAlignment="1">
      <alignment horizontal="left" vertical="center"/>
    </xf>
    <xf numFmtId="4" fontId="28" fillId="0" borderId="19" xfId="0" applyNumberFormat="1" applyFont="1" applyFill="1" applyBorder="1" applyAlignment="1">
      <alignment horizontal="left" vertical="center"/>
    </xf>
    <xf numFmtId="203" fontId="28" fillId="0" borderId="16" xfId="0" applyNumberFormat="1" applyFont="1" applyFill="1" applyBorder="1" applyAlignment="1">
      <alignment horizontal="center" vertical="center"/>
    </xf>
    <xf numFmtId="0" fontId="29" fillId="25" borderId="13" xfId="0" applyFont="1" applyFill="1" applyBorder="1" applyAlignment="1">
      <alignment horizontal="center" vertical="center"/>
    </xf>
    <xf numFmtId="0" fontId="61" fillId="25" borderId="13" xfId="0" applyFont="1" applyFill="1" applyBorder="1" applyAlignment="1">
      <alignment horizontal="center" vertical="center"/>
    </xf>
    <xf numFmtId="203" fontId="62" fillId="0" borderId="13" xfId="0" applyNumberFormat="1" applyFont="1" applyFill="1" applyBorder="1" applyAlignment="1">
      <alignment horizontal="center" vertical="center"/>
    </xf>
    <xf numFmtId="203" fontId="62" fillId="0" borderId="13" xfId="0" applyNumberFormat="1" applyFont="1" applyFill="1" applyBorder="1" applyAlignment="1" quotePrefix="1">
      <alignment horizontal="center" vertical="center"/>
    </xf>
    <xf numFmtId="203" fontId="29" fillId="0" borderId="13" xfId="0" applyNumberFormat="1" applyFont="1" applyFill="1" applyBorder="1" applyAlignment="1" quotePrefix="1">
      <alignment horizontal="center" vertical="center"/>
    </xf>
    <xf numFmtId="0" fontId="21" fillId="0" borderId="0" xfId="0" applyFont="1" applyAlignment="1">
      <alignment horizontal="right"/>
    </xf>
    <xf numFmtId="0" fontId="37" fillId="0" borderId="0" xfId="0" applyFont="1" applyBorder="1" applyAlignment="1">
      <alignment vertical="center"/>
    </xf>
    <xf numFmtId="0" fontId="39" fillId="0" borderId="0" xfId="0" applyFont="1" applyBorder="1" applyAlignment="1">
      <alignment vertical="center"/>
    </xf>
    <xf numFmtId="4" fontId="29" fillId="0" borderId="13" xfId="0" applyNumberFormat="1" applyFont="1" applyBorder="1" applyAlignment="1">
      <alignment horizontal="center" vertical="center"/>
    </xf>
    <xf numFmtId="2" fontId="29" fillId="0" borderId="13" xfId="0" applyNumberFormat="1" applyFont="1" applyFill="1" applyBorder="1" applyAlignment="1">
      <alignment horizontal="center" vertical="center"/>
    </xf>
    <xf numFmtId="4" fontId="28" fillId="0" borderId="20" xfId="0" applyNumberFormat="1" applyFont="1" applyBorder="1" applyAlignment="1">
      <alignment/>
    </xf>
    <xf numFmtId="4" fontId="28" fillId="0" borderId="21" xfId="0" applyNumberFormat="1" applyFont="1" applyBorder="1" applyAlignment="1">
      <alignment/>
    </xf>
    <xf numFmtId="216" fontId="28" fillId="0" borderId="21" xfId="0" applyNumberFormat="1" applyFont="1" applyBorder="1" applyAlignment="1">
      <alignment horizontal="center"/>
    </xf>
    <xf numFmtId="0" fontId="28" fillId="0" borderId="21" xfId="0" applyFont="1" applyBorder="1" applyAlignment="1">
      <alignment horizontal="center"/>
    </xf>
    <xf numFmtId="0" fontId="29" fillId="0" borderId="21" xfId="0" applyFont="1" applyBorder="1" applyAlignment="1">
      <alignment vertical="distributed"/>
    </xf>
    <xf numFmtId="0" fontId="29" fillId="0" borderId="21" xfId="0" applyFont="1" applyBorder="1" applyAlignment="1">
      <alignment horizontal="center" vertical="distributed"/>
    </xf>
    <xf numFmtId="0" fontId="29" fillId="0" borderId="22" xfId="0" applyFont="1" applyBorder="1" applyAlignment="1">
      <alignment horizontal="center" vertical="distributed"/>
    </xf>
    <xf numFmtId="4" fontId="25" fillId="0" borderId="11" xfId="0" applyNumberFormat="1" applyFont="1" applyBorder="1" applyAlignment="1">
      <alignment horizontal="center" vertical="distributed"/>
    </xf>
    <xf numFmtId="4" fontId="30" fillId="0" borderId="12" xfId="0" applyNumberFormat="1" applyFont="1" applyBorder="1" applyAlignment="1">
      <alignment/>
    </xf>
    <xf numFmtId="0" fontId="29" fillId="0" borderId="11" xfId="0" applyFont="1" applyBorder="1" applyAlignment="1">
      <alignment horizontal="center" vertical="distributed"/>
    </xf>
    <xf numFmtId="4" fontId="28" fillId="0" borderId="12" xfId="0" applyNumberFormat="1" applyFont="1" applyBorder="1" applyAlignment="1">
      <alignment/>
    </xf>
    <xf numFmtId="0" fontId="28" fillId="0" borderId="0" xfId="0" applyFont="1" applyBorder="1" applyAlignment="1">
      <alignment horizontal="center"/>
    </xf>
    <xf numFmtId="4" fontId="29" fillId="0" borderId="23" xfId="0" applyNumberFormat="1" applyFont="1" applyBorder="1" applyAlignment="1">
      <alignment horizontal="left"/>
    </xf>
    <xf numFmtId="0" fontId="28" fillId="0" borderId="12" xfId="0" applyFont="1" applyBorder="1" applyAlignment="1">
      <alignment/>
    </xf>
    <xf numFmtId="0" fontId="28" fillId="0" borderId="0" xfId="0" applyFont="1" applyBorder="1" applyAlignment="1">
      <alignment/>
    </xf>
    <xf numFmtId="4" fontId="29" fillId="0" borderId="11" xfId="0" applyNumberFormat="1" applyFont="1" applyBorder="1" applyAlignment="1">
      <alignment horizontal="center" vertical="distributed"/>
    </xf>
    <xf numFmtId="4" fontId="28" fillId="0" borderId="12" xfId="0" applyNumberFormat="1" applyFont="1" applyBorder="1" applyAlignment="1">
      <alignment horizontal="left"/>
    </xf>
    <xf numFmtId="0" fontId="28" fillId="0" borderId="0" xfId="0" applyFont="1" applyBorder="1" applyAlignment="1">
      <alignment horizontal="left"/>
    </xf>
    <xf numFmtId="0" fontId="65" fillId="0" borderId="0" xfId="0" applyFont="1" applyBorder="1" applyAlignment="1">
      <alignment/>
    </xf>
    <xf numFmtId="218" fontId="28" fillId="0" borderId="0" xfId="0" applyNumberFormat="1" applyFont="1" applyBorder="1" applyAlignment="1">
      <alignment horizontal="right"/>
    </xf>
    <xf numFmtId="0" fontId="26" fillId="0" borderId="0" xfId="0" applyFont="1" applyBorder="1" applyAlignment="1">
      <alignment horizontal="left"/>
    </xf>
    <xf numFmtId="4" fontId="28" fillId="0" borderId="12" xfId="0" applyNumberFormat="1" applyFont="1" applyBorder="1" applyAlignment="1">
      <alignment horizontal="left" vertical="distributed"/>
    </xf>
    <xf numFmtId="0" fontId="26" fillId="0" borderId="0" xfId="0" applyFont="1" applyBorder="1" applyAlignment="1">
      <alignment horizontal="center"/>
    </xf>
    <xf numFmtId="0" fontId="25" fillId="0" borderId="11" xfId="0" applyFont="1" applyBorder="1" applyAlignment="1">
      <alignment horizontal="center" vertical="distributed"/>
    </xf>
    <xf numFmtId="4" fontId="29" fillId="0" borderId="12" xfId="0" applyNumberFormat="1" applyFont="1" applyBorder="1" applyAlignment="1">
      <alignment/>
    </xf>
    <xf numFmtId="0" fontId="28" fillId="0" borderId="0" xfId="0" applyFont="1" applyBorder="1" applyAlignment="1">
      <alignment horizontal="left" vertical="distributed"/>
    </xf>
    <xf numFmtId="0" fontId="21" fillId="0" borderId="0" xfId="0" applyFont="1" applyBorder="1" applyAlignment="1">
      <alignment horizontal="left" vertical="distributed"/>
    </xf>
    <xf numFmtId="0" fontId="65" fillId="0" borderId="0" xfId="0" applyFont="1" applyBorder="1" applyAlignment="1">
      <alignment horizontal="center"/>
    </xf>
    <xf numFmtId="218" fontId="28" fillId="0" borderId="0" xfId="0" applyNumberFormat="1" applyFont="1" applyBorder="1" applyAlignment="1">
      <alignment/>
    </xf>
    <xf numFmtId="0" fontId="26" fillId="0" borderId="0" xfId="0" applyFont="1" applyBorder="1" applyAlignment="1">
      <alignment horizontal="left" vertical="distributed"/>
    </xf>
    <xf numFmtId="4" fontId="28" fillId="0" borderId="24" xfId="0" applyNumberFormat="1" applyFont="1" applyBorder="1" applyAlignment="1">
      <alignment/>
    </xf>
    <xf numFmtId="4" fontId="28" fillId="0" borderId="25" xfId="0" applyNumberFormat="1" applyFont="1" applyBorder="1" applyAlignment="1">
      <alignment/>
    </xf>
    <xf numFmtId="216" fontId="28" fillId="0" borderId="25" xfId="0" applyNumberFormat="1" applyFont="1" applyBorder="1" applyAlignment="1">
      <alignment horizontal="center"/>
    </xf>
    <xf numFmtId="0" fontId="26" fillId="0" borderId="25" xfId="0" applyFont="1" applyBorder="1" applyAlignment="1">
      <alignment horizontal="center"/>
    </xf>
    <xf numFmtId="0" fontId="25" fillId="0" borderId="25" xfId="0" applyFont="1" applyBorder="1" applyAlignment="1">
      <alignment vertical="distributed"/>
    </xf>
    <xf numFmtId="0" fontId="25" fillId="0" borderId="25" xfId="0" applyFont="1" applyBorder="1" applyAlignment="1">
      <alignment horizontal="center" vertical="distributed"/>
    </xf>
    <xf numFmtId="0" fontId="25" fillId="0" borderId="26" xfId="0" applyFont="1" applyBorder="1" applyAlignment="1">
      <alignment horizontal="center" vertical="distributed"/>
    </xf>
    <xf numFmtId="0" fontId="26" fillId="0" borderId="21" xfId="0" applyFont="1" applyBorder="1" applyAlignment="1">
      <alignment horizontal="center"/>
    </xf>
    <xf numFmtId="0" fontId="25" fillId="0" borderId="21" xfId="0" applyFont="1" applyBorder="1" applyAlignment="1">
      <alignment vertical="distributed"/>
    </xf>
    <xf numFmtId="0" fontId="25" fillId="0" borderId="21" xfId="0" applyFont="1" applyBorder="1" applyAlignment="1">
      <alignment horizontal="center" vertical="distributed"/>
    </xf>
    <xf numFmtId="0" fontId="25" fillId="0" borderId="22" xfId="0" applyFont="1" applyBorder="1" applyAlignment="1">
      <alignment horizontal="center" vertical="distributed"/>
    </xf>
    <xf numFmtId="0" fontId="28" fillId="0" borderId="27" xfId="0" applyFont="1" applyBorder="1" applyAlignment="1">
      <alignment horizontal="left" vertical="center"/>
    </xf>
    <xf numFmtId="0" fontId="28" fillId="0" borderId="12" xfId="0" applyFont="1" applyBorder="1" applyAlignment="1">
      <alignment horizontal="left" vertical="center"/>
    </xf>
    <xf numFmtId="0" fontId="28" fillId="0" borderId="12" xfId="0" applyFont="1" applyBorder="1" applyAlignment="1">
      <alignment horizontal="justify" vertical="center"/>
    </xf>
    <xf numFmtId="0" fontId="28" fillId="0" borderId="25" xfId="0" applyFont="1" applyBorder="1" applyAlignment="1">
      <alignment horizontal="center"/>
    </xf>
    <xf numFmtId="0" fontId="29" fillId="0" borderId="25" xfId="0" applyFont="1" applyBorder="1" applyAlignment="1">
      <alignment vertical="distributed"/>
    </xf>
    <xf numFmtId="0" fontId="29" fillId="0" borderId="25" xfId="0" applyFont="1" applyBorder="1" applyAlignment="1">
      <alignment horizontal="center" vertical="distributed"/>
    </xf>
    <xf numFmtId="0" fontId="29" fillId="0" borderId="26" xfId="0" applyFont="1" applyBorder="1" applyAlignment="1">
      <alignment horizontal="center" vertical="distributed"/>
    </xf>
    <xf numFmtId="4" fontId="25" fillId="0" borderId="21" xfId="0" applyNumberFormat="1" applyFont="1" applyBorder="1" applyAlignment="1">
      <alignment horizontal="center" vertical="distributed"/>
    </xf>
    <xf numFmtId="4" fontId="25" fillId="0" borderId="22" xfId="0" applyNumberFormat="1" applyFont="1" applyBorder="1" applyAlignment="1">
      <alignment horizontal="center" vertical="distributed"/>
    </xf>
    <xf numFmtId="0" fontId="26" fillId="0" borderId="11" xfId="0" applyFont="1" applyBorder="1" applyAlignment="1">
      <alignment/>
    </xf>
    <xf numFmtId="4" fontId="33" fillId="0" borderId="12" xfId="0" applyNumberFormat="1" applyFont="1" applyBorder="1" applyAlignment="1">
      <alignment/>
    </xf>
    <xf numFmtId="0" fontId="34" fillId="0" borderId="0" xfId="0" applyFont="1" applyBorder="1" applyAlignment="1">
      <alignment horizontal="center"/>
    </xf>
    <xf numFmtId="4" fontId="25" fillId="0" borderId="26" xfId="0" applyNumberFormat="1" applyFont="1" applyBorder="1" applyAlignment="1">
      <alignment horizontal="center" vertical="distributed"/>
    </xf>
    <xf numFmtId="4" fontId="28" fillId="0" borderId="0" xfId="0" applyNumberFormat="1" applyFont="1" applyBorder="1" applyAlignment="1">
      <alignment horizontal="center" vertical="distributed"/>
    </xf>
    <xf numFmtId="4" fontId="29" fillId="0" borderId="22" xfId="0" applyNumberFormat="1" applyFont="1" applyBorder="1" applyAlignment="1">
      <alignment horizontal="center" vertical="distributed"/>
    </xf>
    <xf numFmtId="0" fontId="28" fillId="0" borderId="11" xfId="0" applyFont="1" applyBorder="1" applyAlignment="1">
      <alignment/>
    </xf>
    <xf numFmtId="0" fontId="42" fillId="0" borderId="0" xfId="0" applyFont="1" applyBorder="1" applyAlignment="1">
      <alignment vertical="distributed"/>
    </xf>
    <xf numFmtId="0" fontId="63" fillId="26" borderId="13" xfId="0" applyFont="1" applyFill="1" applyBorder="1" applyAlignment="1" applyProtection="1">
      <alignment horizontal="center" vertical="distributed"/>
      <protection locked="0"/>
    </xf>
    <xf numFmtId="0" fontId="63" fillId="26" borderId="13" xfId="0" applyFont="1" applyFill="1" applyBorder="1" applyAlignment="1" applyProtection="1">
      <alignment horizontal="center" vertical="center"/>
      <protection locked="0"/>
    </xf>
    <xf numFmtId="0" fontId="66" fillId="26" borderId="13" xfId="0" applyFont="1" applyFill="1" applyBorder="1" applyAlignment="1" applyProtection="1">
      <alignment horizontal="center" vertical="center"/>
      <protection locked="0"/>
    </xf>
    <xf numFmtId="203" fontId="67" fillId="0" borderId="18" xfId="0" applyNumberFormat="1" applyFont="1" applyFill="1" applyBorder="1" applyAlignment="1">
      <alignment horizontal="center" vertical="center"/>
    </xf>
    <xf numFmtId="2" fontId="29" fillId="0" borderId="13" xfId="0" applyNumberFormat="1" applyFont="1" applyBorder="1" applyAlignment="1">
      <alignment horizontal="right" vertical="center"/>
    </xf>
    <xf numFmtId="2" fontId="29" fillId="0" borderId="13" xfId="0" applyNumberFormat="1" applyFont="1" applyBorder="1" applyAlignment="1">
      <alignment horizontal="center" vertical="center"/>
    </xf>
    <xf numFmtId="4" fontId="29" fillId="0" borderId="27" xfId="0" applyNumberFormat="1" applyFont="1" applyBorder="1" applyAlignment="1">
      <alignment horizontal="left"/>
    </xf>
    <xf numFmtId="4" fontId="29" fillId="0" borderId="13" xfId="0" applyNumberFormat="1" applyFont="1" applyBorder="1" applyAlignment="1">
      <alignment horizontal="left"/>
    </xf>
    <xf numFmtId="4" fontId="30" fillId="27" borderId="28" xfId="0" applyNumberFormat="1" applyFont="1" applyFill="1" applyBorder="1" applyAlignment="1">
      <alignment horizontal="center"/>
    </xf>
    <xf numFmtId="4" fontId="30" fillId="27" borderId="29" xfId="0" applyNumberFormat="1" applyFont="1" applyFill="1" applyBorder="1" applyAlignment="1">
      <alignment horizontal="center"/>
    </xf>
    <xf numFmtId="4" fontId="30" fillId="27" borderId="30" xfId="0" applyNumberFormat="1" applyFont="1" applyFill="1" applyBorder="1" applyAlignment="1">
      <alignment horizontal="center"/>
    </xf>
    <xf numFmtId="4" fontId="28" fillId="0" borderId="31" xfId="0" applyNumberFormat="1" applyFont="1" applyBorder="1" applyAlignment="1">
      <alignment horizontal="left" vertical="distributed"/>
    </xf>
    <xf numFmtId="4" fontId="28" fillId="0" borderId="18" xfId="0" applyNumberFormat="1" applyFont="1" applyBorder="1" applyAlignment="1">
      <alignment horizontal="left" vertical="distributed"/>
    </xf>
    <xf numFmtId="4" fontId="28" fillId="0" borderId="19" xfId="0" applyNumberFormat="1" applyFont="1" applyBorder="1" applyAlignment="1">
      <alignment horizontal="left" vertical="distributed"/>
    </xf>
    <xf numFmtId="4" fontId="29" fillId="0" borderId="13" xfId="0" applyNumberFormat="1" applyFont="1" applyBorder="1" applyAlignment="1">
      <alignment horizontal="right" vertical="distributed"/>
    </xf>
    <xf numFmtId="4" fontId="29" fillId="0" borderId="16" xfId="0" applyNumberFormat="1" applyFont="1" applyBorder="1" applyAlignment="1">
      <alignment horizontal="center" vertical="center"/>
    </xf>
    <xf numFmtId="4" fontId="29" fillId="0" borderId="18" xfId="0" applyNumberFormat="1" applyFont="1" applyBorder="1" applyAlignment="1">
      <alignment horizontal="center" vertical="center"/>
    </xf>
    <xf numFmtId="4" fontId="29" fillId="0" borderId="19" xfId="0" applyNumberFormat="1" applyFont="1" applyBorder="1" applyAlignment="1">
      <alignment horizontal="center" vertical="center"/>
    </xf>
    <xf numFmtId="0" fontId="28" fillId="0" borderId="31" xfId="0" applyFont="1" applyBorder="1" applyAlignment="1">
      <alignment horizontal="left" vertical="center"/>
    </xf>
    <xf numFmtId="0" fontId="28" fillId="0" borderId="18" xfId="0" applyFont="1" applyBorder="1" applyAlignment="1">
      <alignment horizontal="left" vertical="center"/>
    </xf>
    <xf numFmtId="0" fontId="28" fillId="0" borderId="19" xfId="0" applyFont="1" applyBorder="1" applyAlignment="1">
      <alignment horizontal="left" vertical="center"/>
    </xf>
    <xf numFmtId="0" fontId="31" fillId="27" borderId="13" xfId="0" applyFont="1" applyFill="1" applyBorder="1" applyAlignment="1">
      <alignment horizontal="center" vertical="center"/>
    </xf>
    <xf numFmtId="4" fontId="29" fillId="28" borderId="27" xfId="0" applyNumberFormat="1" applyFont="1" applyFill="1" applyBorder="1" applyAlignment="1">
      <alignment horizontal="left" vertical="center"/>
    </xf>
    <xf numFmtId="4" fontId="29" fillId="28" borderId="13" xfId="0" applyNumberFormat="1" applyFont="1" applyFill="1" applyBorder="1" applyAlignment="1">
      <alignment horizontal="left" vertical="center"/>
    </xf>
    <xf numFmtId="0" fontId="31" fillId="29" borderId="13" xfId="0" applyFont="1" applyFill="1" applyBorder="1" applyAlignment="1">
      <alignment horizontal="center" vertical="center" wrapText="1"/>
    </xf>
    <xf numFmtId="0" fontId="31" fillId="29" borderId="13" xfId="0" applyFont="1" applyFill="1" applyBorder="1" applyAlignment="1">
      <alignment horizontal="center" vertical="center"/>
    </xf>
    <xf numFmtId="0" fontId="31" fillId="29" borderId="13" xfId="0" applyFont="1" applyFill="1" applyBorder="1" applyAlignment="1">
      <alignment horizontal="center" vertical="distributed" wrapText="1"/>
    </xf>
    <xf numFmtId="0" fontId="31" fillId="29" borderId="13" xfId="0" applyFont="1" applyFill="1" applyBorder="1" applyAlignment="1">
      <alignment horizontal="center" vertical="distributed"/>
    </xf>
    <xf numFmtId="2" fontId="31" fillId="29" borderId="13" xfId="0" applyNumberFormat="1" applyFont="1" applyFill="1" applyBorder="1" applyAlignment="1">
      <alignment horizontal="center" vertical="center"/>
    </xf>
    <xf numFmtId="4" fontId="30" fillId="29" borderId="28" xfId="0" applyNumberFormat="1" applyFont="1" applyFill="1" applyBorder="1" applyAlignment="1">
      <alignment horizontal="center"/>
    </xf>
    <xf numFmtId="4" fontId="30" fillId="29" borderId="29" xfId="0" applyNumberFormat="1" applyFont="1" applyFill="1" applyBorder="1" applyAlignment="1">
      <alignment horizontal="center"/>
    </xf>
    <xf numFmtId="4" fontId="30" fillId="29" borderId="30" xfId="0" applyNumberFormat="1" applyFont="1" applyFill="1" applyBorder="1" applyAlignment="1">
      <alignment horizontal="center"/>
    </xf>
    <xf numFmtId="0" fontId="31" fillId="29" borderId="16" xfId="0" applyFont="1" applyFill="1" applyBorder="1" applyAlignment="1">
      <alignment horizontal="center" vertical="center" wrapText="1"/>
    </xf>
    <xf numFmtId="0" fontId="31" fillId="29" borderId="19" xfId="0" applyFont="1" applyFill="1" applyBorder="1" applyAlignment="1">
      <alignment horizontal="center" vertical="center"/>
    </xf>
    <xf numFmtId="4" fontId="29" fillId="28" borderId="31" xfId="0" applyNumberFormat="1" applyFont="1" applyFill="1" applyBorder="1" applyAlignment="1">
      <alignment horizontal="left" vertical="center"/>
    </xf>
    <xf numFmtId="4" fontId="29" fillId="28" borderId="18" xfId="0" applyNumberFormat="1" applyFont="1" applyFill="1" applyBorder="1" applyAlignment="1">
      <alignment horizontal="left" vertical="center"/>
    </xf>
    <xf numFmtId="4" fontId="29" fillId="28" borderId="32" xfId="0" applyNumberFormat="1" applyFont="1" applyFill="1" applyBorder="1" applyAlignment="1">
      <alignment horizontal="left" vertical="center"/>
    </xf>
    <xf numFmtId="0" fontId="28" fillId="0" borderId="27" xfId="0" applyFont="1" applyBorder="1" applyAlignment="1">
      <alignment horizontal="left" vertical="distributed"/>
    </xf>
    <xf numFmtId="0" fontId="28" fillId="0" borderId="13" xfId="0" applyFont="1" applyBorder="1" applyAlignment="1">
      <alignment horizontal="left" vertical="distributed"/>
    </xf>
    <xf numFmtId="4" fontId="29" fillId="28" borderId="33" xfId="0" applyNumberFormat="1" applyFont="1" applyFill="1" applyBorder="1" applyAlignment="1">
      <alignment horizontal="left" vertical="center"/>
    </xf>
    <xf numFmtId="0" fontId="29" fillId="0" borderId="27" xfId="0" applyFont="1" applyBorder="1" applyAlignment="1">
      <alignment horizontal="right" vertical="distributed"/>
    </xf>
    <xf numFmtId="0" fontId="29" fillId="0" borderId="13" xfId="0" applyFont="1" applyBorder="1" applyAlignment="1">
      <alignment horizontal="right" vertical="distributed"/>
    </xf>
    <xf numFmtId="0" fontId="28" fillId="0" borderId="31" xfId="0" applyFont="1" applyBorder="1" applyAlignment="1">
      <alignment horizontal="center" vertical="center"/>
    </xf>
    <xf numFmtId="0" fontId="28" fillId="0" borderId="18" xfId="0" applyFont="1" applyBorder="1" applyAlignment="1">
      <alignment horizontal="center" vertical="center"/>
    </xf>
    <xf numFmtId="0" fontId="28" fillId="0" borderId="27" xfId="0" applyFont="1" applyBorder="1" applyAlignment="1">
      <alignment horizontal="left" vertical="center"/>
    </xf>
    <xf numFmtId="0" fontId="28" fillId="0" borderId="13" xfId="0" applyFont="1" applyBorder="1" applyAlignment="1">
      <alignment horizontal="left" vertical="center"/>
    </xf>
    <xf numFmtId="0" fontId="31" fillId="27" borderId="13" xfId="0" applyFont="1" applyFill="1" applyBorder="1" applyAlignment="1">
      <alignment horizontal="center" vertical="center" wrapText="1"/>
    </xf>
    <xf numFmtId="0" fontId="31" fillId="29" borderId="16" xfId="0" applyFont="1" applyFill="1" applyBorder="1" applyAlignment="1">
      <alignment horizontal="center" vertical="center"/>
    </xf>
    <xf numFmtId="0" fontId="28" fillId="0" borderId="31" xfId="0" applyFont="1" applyBorder="1" applyAlignment="1">
      <alignment horizontal="right" vertical="center"/>
    </xf>
    <xf numFmtId="0" fontId="28" fillId="0" borderId="18" xfId="0" applyFont="1" applyBorder="1" applyAlignment="1">
      <alignment horizontal="right" vertical="center"/>
    </xf>
    <xf numFmtId="0" fontId="28" fillId="0" borderId="19" xfId="0" applyFont="1" applyBorder="1" applyAlignment="1">
      <alignment horizontal="right" vertical="center"/>
    </xf>
    <xf numFmtId="4" fontId="33" fillId="0" borderId="27" xfId="0" applyNumberFormat="1" applyFont="1" applyBorder="1" applyAlignment="1">
      <alignment horizontal="right"/>
    </xf>
    <xf numFmtId="4" fontId="33" fillId="0" borderId="13" xfId="0" applyNumberFormat="1" applyFont="1" applyBorder="1" applyAlignment="1">
      <alignment horizontal="right"/>
    </xf>
    <xf numFmtId="4" fontId="33" fillId="0" borderId="16" xfId="0" applyNumberFormat="1" applyFont="1" applyBorder="1" applyAlignment="1">
      <alignment horizontal="right"/>
    </xf>
    <xf numFmtId="4" fontId="33" fillId="0" borderId="27" xfId="0" applyNumberFormat="1" applyFont="1" applyBorder="1" applyAlignment="1">
      <alignment horizontal="center" vertical="center"/>
    </xf>
    <xf numFmtId="4" fontId="33" fillId="0" borderId="13" xfId="0" applyNumberFormat="1" applyFont="1" applyBorder="1" applyAlignment="1">
      <alignment horizontal="center" vertical="center"/>
    </xf>
    <xf numFmtId="4" fontId="67" fillId="0" borderId="16" xfId="0" applyNumberFormat="1" applyFont="1" applyFill="1" applyBorder="1" applyAlignment="1">
      <alignment horizontal="right" vertical="center"/>
    </xf>
    <xf numFmtId="4" fontId="67" fillId="0" borderId="18" xfId="0" applyNumberFormat="1" applyFont="1" applyFill="1" applyBorder="1" applyAlignment="1">
      <alignment horizontal="right" vertical="center"/>
    </xf>
    <xf numFmtId="4" fontId="67" fillId="0" borderId="19" xfId="0" applyNumberFormat="1" applyFont="1" applyFill="1" applyBorder="1" applyAlignment="1">
      <alignment horizontal="right" vertical="center"/>
    </xf>
    <xf numFmtId="4" fontId="29" fillId="0" borderId="16" xfId="0" applyNumberFormat="1" applyFont="1" applyFill="1" applyBorder="1" applyAlignment="1">
      <alignment horizontal="left" vertical="center"/>
    </xf>
    <xf numFmtId="4" fontId="29" fillId="0" borderId="18" xfId="0" applyNumberFormat="1" applyFont="1" applyFill="1" applyBorder="1" applyAlignment="1">
      <alignment horizontal="left" vertical="center"/>
    </xf>
    <xf numFmtId="4" fontId="29" fillId="0" borderId="19" xfId="0" applyNumberFormat="1" applyFont="1" applyFill="1" applyBorder="1" applyAlignment="1">
      <alignment horizontal="left" vertical="center"/>
    </xf>
    <xf numFmtId="4" fontId="29" fillId="25" borderId="16" xfId="0" applyNumberFormat="1" applyFont="1" applyFill="1" applyBorder="1" applyAlignment="1">
      <alignment horizontal="center" vertical="center"/>
    </xf>
    <xf numFmtId="4" fontId="29" fillId="25" borderId="18" xfId="0" applyNumberFormat="1" applyFont="1" applyFill="1" applyBorder="1" applyAlignment="1">
      <alignment horizontal="center" vertical="center"/>
    </xf>
    <xf numFmtId="4" fontId="29" fillId="25" borderId="19" xfId="0" applyNumberFormat="1" applyFont="1" applyFill="1" applyBorder="1" applyAlignment="1">
      <alignment horizontal="center" vertical="center"/>
    </xf>
    <xf numFmtId="4" fontId="29" fillId="0" borderId="0" xfId="0" applyNumberFormat="1" applyFont="1" applyFill="1" applyBorder="1" applyAlignment="1">
      <alignment horizontal="right" vertical="center"/>
    </xf>
    <xf numFmtId="0" fontId="68" fillId="30" borderId="15" xfId="0" applyFont="1" applyFill="1" applyBorder="1" applyAlignment="1" applyProtection="1">
      <alignment horizontal="left" vertical="center"/>
      <protection locked="0"/>
    </xf>
    <xf numFmtId="0" fontId="40" fillId="0" borderId="34" xfId="0" applyFont="1" applyBorder="1" applyAlignment="1">
      <alignment horizontal="center" vertical="center"/>
    </xf>
    <xf numFmtId="0" fontId="40" fillId="0" borderId="35" xfId="0" applyFont="1" applyBorder="1" applyAlignment="1">
      <alignment horizontal="center" vertical="center"/>
    </xf>
    <xf numFmtId="0" fontId="40" fillId="0" borderId="36" xfId="0" applyFont="1" applyBorder="1" applyAlignment="1">
      <alignment horizontal="center" vertical="center"/>
    </xf>
    <xf numFmtId="0" fontId="69" fillId="0" borderId="0" xfId="0" applyFont="1" applyBorder="1" applyAlignment="1">
      <alignment horizontal="center" vertical="center"/>
    </xf>
    <xf numFmtId="0" fontId="42" fillId="0" borderId="20" xfId="0" applyFont="1" applyBorder="1" applyAlignment="1">
      <alignment horizontal="center" vertical="distributed" wrapText="1"/>
    </xf>
    <xf numFmtId="0" fontId="42" fillId="0" borderId="21" xfId="0" applyFont="1" applyBorder="1" applyAlignment="1">
      <alignment horizontal="center" vertical="distributed" wrapText="1"/>
    </xf>
    <xf numFmtId="0" fontId="42" fillId="0" borderId="22" xfId="0" applyFont="1" applyBorder="1" applyAlignment="1">
      <alignment horizontal="center" vertical="distributed" wrapText="1"/>
    </xf>
    <xf numFmtId="0" fontId="42" fillId="0" borderId="12" xfId="0" applyFont="1" applyBorder="1" applyAlignment="1">
      <alignment horizontal="center" vertical="distributed" wrapText="1"/>
    </xf>
    <xf numFmtId="0" fontId="42" fillId="0" borderId="0" xfId="0" applyFont="1" applyBorder="1" applyAlignment="1">
      <alignment horizontal="center" vertical="distributed" wrapText="1"/>
    </xf>
    <xf numFmtId="0" fontId="42" fillId="0" borderId="11" xfId="0" applyFont="1" applyBorder="1" applyAlignment="1">
      <alignment horizontal="center" vertical="distributed" wrapText="1"/>
    </xf>
    <xf numFmtId="216" fontId="41" fillId="0" borderId="12" xfId="0" applyNumberFormat="1" applyFont="1" applyBorder="1" applyAlignment="1">
      <alignment horizontal="center" vertical="center"/>
    </xf>
    <xf numFmtId="216" fontId="41" fillId="0" borderId="0" xfId="0" applyNumberFormat="1" applyFont="1" applyBorder="1" applyAlignment="1">
      <alignment horizontal="center" vertical="center"/>
    </xf>
    <xf numFmtId="216" fontId="41" fillId="0" borderId="11" xfId="0" applyNumberFormat="1" applyFont="1" applyBorder="1" applyAlignment="1">
      <alignment horizontal="center" vertical="center"/>
    </xf>
    <xf numFmtId="216" fontId="41" fillId="0" borderId="24" xfId="0" applyNumberFormat="1" applyFont="1" applyBorder="1" applyAlignment="1">
      <alignment horizontal="center" vertical="center"/>
    </xf>
    <xf numFmtId="216" fontId="41" fillId="0" borderId="25" xfId="0" applyNumberFormat="1" applyFont="1" applyBorder="1" applyAlignment="1">
      <alignment horizontal="center" vertical="center"/>
    </xf>
    <xf numFmtId="216" fontId="41" fillId="0" borderId="26" xfId="0" applyNumberFormat="1"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123825</xdr:rowOff>
    </xdr:from>
    <xdr:to>
      <xdr:col>2</xdr:col>
      <xdr:colOff>333375</xdr:colOff>
      <xdr:row>10</xdr:row>
      <xdr:rowOff>9525</xdr:rowOff>
    </xdr:to>
    <xdr:pic>
      <xdr:nvPicPr>
        <xdr:cNvPr id="1" name="Imagen 1" descr="escudo_sta_eulalia"/>
        <xdr:cNvPicPr preferRelativeResize="1">
          <a:picLocks noChangeAspect="1"/>
        </xdr:cNvPicPr>
      </xdr:nvPicPr>
      <xdr:blipFill>
        <a:blip r:embed="rId1"/>
        <a:stretch>
          <a:fillRect/>
        </a:stretch>
      </xdr:blipFill>
      <xdr:spPr>
        <a:xfrm>
          <a:off x="295275" y="123825"/>
          <a:ext cx="1676400" cy="1409700"/>
        </a:xfrm>
        <a:prstGeom prst="rect">
          <a:avLst/>
        </a:prstGeom>
        <a:noFill/>
        <a:ln w="9525" cmpd="sng">
          <a:noFill/>
        </a:ln>
      </xdr:spPr>
    </xdr:pic>
    <xdr:clientData/>
  </xdr:twoCellAnchor>
  <xdr:twoCellAnchor>
    <xdr:from>
      <xdr:col>15</xdr:col>
      <xdr:colOff>19050</xdr:colOff>
      <xdr:row>35</xdr:row>
      <xdr:rowOff>9525</xdr:rowOff>
    </xdr:from>
    <xdr:to>
      <xdr:col>26</xdr:col>
      <xdr:colOff>38100</xdr:colOff>
      <xdr:row>51</xdr:row>
      <xdr:rowOff>247650</xdr:rowOff>
    </xdr:to>
    <xdr:sp>
      <xdr:nvSpPr>
        <xdr:cNvPr id="2" name="Rectángulo 2"/>
        <xdr:cNvSpPr>
          <a:spLocks/>
        </xdr:cNvSpPr>
      </xdr:nvSpPr>
      <xdr:spPr>
        <a:xfrm>
          <a:off x="9039225" y="7124700"/>
          <a:ext cx="4514850" cy="4991100"/>
        </a:xfrm>
        <a:prstGeom prst="rect">
          <a:avLst/>
        </a:prstGeom>
        <a:noFill/>
        <a:ln w="15875" cmpd="sng">
          <a:solidFill>
            <a:srgbClr val="1F4E79"/>
          </a:solidFill>
          <a:headEnd type="none"/>
          <a:tailEnd type="none"/>
        </a:ln>
      </xdr:spPr>
      <xdr:txBody>
        <a:bodyPr vertOverflow="clip" wrap="square"/>
        <a:p>
          <a:pPr algn="l">
            <a:defRPr/>
          </a:pPr>
          <a:r>
            <a:rPr lang="en-US" cap="none" sz="1100" b="0" i="0" u="none" baseline="0">
              <a:solidFill>
                <a:srgbClr val="000000"/>
              </a:solidFill>
            </a:rPr>
            <a:t>Los </a:t>
          </a:r>
          <a:r>
            <a:rPr lang="en-US" cap="none" sz="1100" b="1" i="0" u="sng" baseline="0">
              <a:solidFill>
                <a:srgbClr val="000000"/>
              </a:solidFill>
            </a:rPr>
            <a:t>méritos profesionales </a:t>
          </a:r>
          <a:r>
            <a:rPr lang="en-US" cap="none" sz="1100" b="0" i="0" u="none" baseline="0">
              <a:solidFill>
                <a:srgbClr val="000000"/>
              </a:solidFill>
            </a:rPr>
            <a:t>se tienen que baremar de acuerdo con los </a:t>
          </a:r>
          <a:r>
            <a:rPr lang="en-US" cap="none" sz="1100" b="0" i="0" u="sng" baseline="0">
              <a:solidFill>
                <a:srgbClr val="000000"/>
              </a:solidFill>
            </a:rPr>
            <a:t>criterios</a:t>
          </a:r>
          <a:r>
            <a:rPr lang="en-US" cap="none" sz="1100" b="0" i="0" u="none" baseline="0">
              <a:solidFill>
                <a:srgbClr val="000000"/>
              </a:solidFill>
            </a:rPr>
            <a:t> generales siguientes:
</a:t>
          </a:r>
          <a:r>
            <a:rPr lang="en-US" cap="none" sz="1100" b="0" i="0" u="none" baseline="0">
              <a:solidFill>
                <a:srgbClr val="000000"/>
              </a:solidFill>
            </a:rPr>
            <a:t>
</a:t>
          </a:r>
          <a:r>
            <a:rPr lang="en-US" cap="none" sz="1100" b="0" i="0" u="none" baseline="0">
              <a:solidFill>
                <a:srgbClr val="000000"/>
              </a:solidFill>
            </a:rPr>
            <a:t> a) A efectos de valorar el trabajo desarrollado se tiene que computar el tiempo que los candidatos hayan estado en las situaciones de excedencias, reducciones de jornada, permisos u otros beneficios relacionados con la maternidad o paternidad y por razón de guarda legal o cuidado de familiares.
</a:t>
          </a:r>
          <a:r>
            <a:rPr lang="en-US" cap="none" sz="1100" b="0" i="0" u="none" baseline="0">
              <a:solidFill>
                <a:srgbClr val="000000"/>
              </a:solidFill>
            </a:rPr>
            <a:t>
</a:t>
          </a:r>
          <a:r>
            <a:rPr lang="en-US" cap="none" sz="1100" b="0" i="0" u="none" baseline="0">
              <a:solidFill>
                <a:srgbClr val="000000"/>
              </a:solidFill>
            </a:rPr>
            <a:t>b) Se tienen que computar como situaciones asimiladas a activo a los efectos del cómputo de servicios prestados las siguientes: 
</a:t>
          </a:r>
          <a:r>
            <a:rPr lang="en-US" cap="none" sz="1100" b="0" i="0" u="none" baseline="0">
              <a:solidFill>
                <a:srgbClr val="000000"/>
              </a:solidFill>
            </a:rPr>
            <a:t>
</a:t>
          </a:r>
          <a:r>
            <a:rPr lang="en-US" cap="none" sz="1100" b="0" i="0" u="none" baseline="0">
              <a:solidFill>
                <a:srgbClr val="000000"/>
              </a:solidFill>
            </a:rPr>
            <a:t>- Las personas que hayan disfrutado de una excedencia por cuidado de familiares (artículo 89.4 del TREBEP y artículo 105 de la LFPCAIB.
</a:t>
          </a:r>
          <a:r>
            <a:rPr lang="en-US" cap="none" sz="1100" b="0" i="0" u="none" baseline="0">
              <a:solidFill>
                <a:srgbClr val="000000"/>
              </a:solidFill>
            </a:rPr>
            <a:t>- Las personas que hayan disfrutado de una excedencia por razón de violencia de género (artículo 89.5 del TREBEP y artículo 106 de la LFPCAIB).
</a:t>
          </a:r>
          <a:r>
            <a:rPr lang="en-US" cap="none" sz="1100" b="0" i="0" u="none" baseline="0">
              <a:solidFill>
                <a:srgbClr val="000000"/>
              </a:solidFill>
            </a:rPr>
            <a:t>- Las personas declaradas en servicios especiales (artículo 87 del TREBEP y artículo 99 de la LFPCAIB).
</a:t>
          </a:r>
          <a:r>
            <a:rPr lang="en-US" cap="none" sz="1100" b="0" i="0" u="none" baseline="0">
              <a:solidFill>
                <a:srgbClr val="000000"/>
              </a:solidFill>
            </a:rPr>
            <a:t>- El personal laboral, declarado en excedencia forzosa (artículo 46.1 del TRET)
</a:t>
          </a:r>
          <a:r>
            <a:rPr lang="en-US" cap="none" sz="1100" b="0" i="0" u="none" baseline="0">
              <a:solidFill>
                <a:srgbClr val="000000"/>
              </a:solidFill>
            </a:rPr>
            <a:t>
</a:t>
          </a:r>
          <a:r>
            <a:rPr lang="en-US" cap="none" sz="1100" b="0" i="0" u="none" baseline="0">
              <a:solidFill>
                <a:srgbClr val="000000"/>
              </a:solidFill>
            </a:rPr>
            <a:t>c) El tiempo de servicios prestados del personal que ocupe plazas afectadas por un proceso de traspaso de competencias y que cumplan los requisitos establecidos en la Ley 20/2021 se tiene que considerar como tiempo prestado a la administración que ha recibido la competencia transferida.
</a:t>
          </a:r>
          <a:r>
            <a:rPr lang="en-US" cap="none" sz="1100" b="0" i="0" u="none" baseline="0">
              <a:solidFill>
                <a:srgbClr val="000000"/>
              </a:solidFill>
            </a:rPr>
            <a:t>
</a:t>
          </a:r>
          <a:r>
            <a:rPr lang="en-US" cap="none" sz="1100" b="0" i="0" u="none" baseline="0">
              <a:solidFill>
                <a:srgbClr val="000000"/>
              </a:solidFill>
            </a:rPr>
            <a:t>d) Las fracciones inferiores al mes no se valoran.</a:t>
          </a:r>
        </a:p>
      </xdr:txBody>
    </xdr:sp>
    <xdr:clientData/>
  </xdr:twoCellAnchor>
  <xdr:twoCellAnchor>
    <xdr:from>
      <xdr:col>15</xdr:col>
      <xdr:colOff>28575</xdr:colOff>
      <xdr:row>73</xdr:row>
      <xdr:rowOff>19050</xdr:rowOff>
    </xdr:from>
    <xdr:to>
      <xdr:col>25</xdr:col>
      <xdr:colOff>342900</xdr:colOff>
      <xdr:row>82</xdr:row>
      <xdr:rowOff>104775</xdr:rowOff>
    </xdr:to>
    <xdr:sp>
      <xdr:nvSpPr>
        <xdr:cNvPr id="3" name="Rectángulo 5"/>
        <xdr:cNvSpPr>
          <a:spLocks/>
        </xdr:cNvSpPr>
      </xdr:nvSpPr>
      <xdr:spPr>
        <a:xfrm>
          <a:off x="9048750" y="17125950"/>
          <a:ext cx="3829050" cy="2314575"/>
        </a:xfrm>
        <a:prstGeom prst="rect">
          <a:avLst/>
        </a:prstGeom>
        <a:noFill/>
        <a:ln w="15875" cmpd="sng">
          <a:solidFill>
            <a:srgbClr val="1F4E79"/>
          </a:solidFill>
          <a:headEnd type="none"/>
          <a:tailEnd type="none"/>
        </a:ln>
      </xdr:spPr>
      <xdr:txBody>
        <a:bodyPr vertOverflow="clip" wrap="square"/>
        <a:p>
          <a:pPr algn="l">
            <a:defRPr/>
          </a:pPr>
          <a:r>
            <a:rPr lang="en-US" cap="none" sz="1100" b="0" i="0" u="none" baseline="0">
              <a:solidFill>
                <a:srgbClr val="000000"/>
              </a:solidFill>
            </a:rPr>
            <a:t>Para la valoración de la </a:t>
          </a:r>
          <a:r>
            <a:rPr lang="en-US" cap="none" sz="1100" b="1" i="0" u="sng" baseline="0">
              <a:solidFill>
                <a:srgbClr val="000000"/>
              </a:solidFill>
            </a:rPr>
            <a:t>superación de ejercicios en convocatorias anteriores</a:t>
          </a:r>
          <a:r>
            <a:rPr lang="en-US" cap="none" sz="1100" b="0" i="0" u="none" baseline="0">
              <a:solidFill>
                <a:srgbClr val="000000"/>
              </a:solidFill>
            </a:rPr>
            <a:t> de acceso como personal funcionario de carrera del Ayuntamiento de Santa Eulària des Riu, en el mismo cuerpo, escala o especialidad a que se opta.
</a:t>
          </a:r>
          <a:r>
            <a:rPr lang="en-US" cap="none" sz="1100" b="0" i="0" u="none" baseline="0">
              <a:solidFill>
                <a:srgbClr val="000000"/>
              </a:solidFill>
            </a:rPr>
            <a:t>
</a:t>
          </a:r>
          <a:r>
            <a:rPr lang="en-US" cap="none" sz="1100" b="0" i="0" u="none" baseline="0">
              <a:solidFill>
                <a:srgbClr val="000000"/>
              </a:solidFill>
            </a:rPr>
            <a:t>Solo se valorará una sola vez la superación de los exámenes en un mismo proceso selectivo. 
</a:t>
          </a:r>
        </a:p>
      </xdr:txBody>
    </xdr:sp>
    <xdr:clientData/>
  </xdr:twoCellAnchor>
  <xdr:twoCellAnchor>
    <xdr:from>
      <xdr:col>15</xdr:col>
      <xdr:colOff>28575</xdr:colOff>
      <xdr:row>91</xdr:row>
      <xdr:rowOff>9525</xdr:rowOff>
    </xdr:from>
    <xdr:to>
      <xdr:col>26</xdr:col>
      <xdr:colOff>609600</xdr:colOff>
      <xdr:row>111</xdr:row>
      <xdr:rowOff>161925</xdr:rowOff>
    </xdr:to>
    <xdr:sp>
      <xdr:nvSpPr>
        <xdr:cNvPr id="4" name="Rectángulo 6"/>
        <xdr:cNvSpPr>
          <a:spLocks/>
        </xdr:cNvSpPr>
      </xdr:nvSpPr>
      <xdr:spPr>
        <a:xfrm>
          <a:off x="9048750" y="20840700"/>
          <a:ext cx="5076825" cy="4905375"/>
        </a:xfrm>
        <a:prstGeom prst="rect">
          <a:avLst/>
        </a:prstGeom>
        <a:noFill/>
        <a:ln w="15875" cmpd="sng">
          <a:solidFill>
            <a:srgbClr val="1F4E79"/>
          </a:solidFill>
          <a:headEnd type="none"/>
          <a:tailEnd type="none"/>
        </a:ln>
      </xdr:spPr>
      <xdr:txBody>
        <a:bodyPr vertOverflow="clip" wrap="square"/>
        <a:p>
          <a:pPr algn="l">
            <a:defRPr/>
          </a:pPr>
          <a:r>
            <a:rPr lang="en-US" cap="none" sz="1100" b="0" i="0" u="none" baseline="0">
              <a:solidFill>
                <a:srgbClr val="000000"/>
              </a:solidFill>
            </a:rPr>
            <a:t>En cuanto a la </a:t>
          </a:r>
          <a:r>
            <a:rPr lang="en-US" cap="none" sz="1100" b="1" i="0" u="sng" baseline="0">
              <a:solidFill>
                <a:srgbClr val="000000"/>
              </a:solidFill>
            </a:rPr>
            <a:t>formación académi</a:t>
          </a:r>
          <a:r>
            <a:rPr lang="en-US" cap="none" sz="1100" b="0" i="0" u="none" baseline="0">
              <a:solidFill>
                <a:srgbClr val="000000"/>
              </a:solidFill>
            </a:rPr>
            <a:t>ca, se tienen que valorar las titulaciones académicas oficiales y reconocidas por el Ministerio de Educación, de acuerdo con los criterios siguientes:
</a:t>
          </a:r>
          <a:r>
            <a:rPr lang="en-US" cap="none" sz="1100" b="0" i="0" u="none" baseline="0">
              <a:solidFill>
                <a:srgbClr val="000000"/>
              </a:solidFill>
            </a:rPr>
            <a:t>
</a:t>
          </a:r>
          <a:r>
            <a:rPr lang="en-US" cap="none" sz="1100" b="0" i="0" u="none" baseline="0">
              <a:solidFill>
                <a:srgbClr val="000000"/>
              </a:solidFill>
            </a:rPr>
            <a:t>La titulación académica tiene que ser distinta de la que se acredita como requisito de acceso, y del mismo nivel o de un nivel superior.
</a:t>
          </a:r>
          <a:r>
            <a:rPr lang="en-US" cap="none" sz="1100" b="0" i="0" u="none" baseline="0">
              <a:solidFill>
                <a:srgbClr val="000000"/>
              </a:solidFill>
            </a:rPr>
            <a:t>A estos efectos se tiene que valorar cualquier titulación que sea superior a la que se exige como requisito de acceso, ya sea una titulación de un nivel inmediatamente superior o una titulación superior en dos o tres niveles.
</a:t>
          </a:r>
          <a:r>
            <a:rPr lang="en-US" cap="none" sz="1100" b="0" i="0" u="none" baseline="0">
              <a:solidFill>
                <a:srgbClr val="000000"/>
              </a:solidFill>
            </a:rPr>
            <a:t>
</a:t>
          </a:r>
          <a:r>
            <a:rPr lang="en-US" cap="none" sz="1100" b="0" i="0" u="none" baseline="0">
              <a:solidFill>
                <a:srgbClr val="000000"/>
              </a:solidFill>
            </a:rPr>
            <a:t>Las titulaciones académicas tienen que estar relacionadas con las funciones del cuerpo, la escala o la especialidad a que se opta.
</a:t>
          </a:r>
          <a:r>
            <a:rPr lang="en-US" cap="none" sz="1100" b="0" i="0" u="none" baseline="0">
              <a:solidFill>
                <a:srgbClr val="000000"/>
              </a:solidFill>
            </a:rPr>
            <a:t>A estos efectos, se consideran relacionadas con las funciones de todos los cuerpos, escalas o especialidades o categoría las titulaciones de las ramas de conocimiento de </a:t>
          </a:r>
          <a:r>
            <a:rPr lang="en-US" cap="none" sz="1100" b="0" i="0" u="sng" baseline="0">
              <a:solidFill>
                <a:srgbClr val="000000"/>
              </a:solidFill>
            </a:rPr>
            <a:t>ciencias económicas, administración y dirección de empresas, relaciones laborales y recursos humanos, ciencias políticas, sociología, derecho y especialidades jurídicas, informática y de sistemas, administración y gestión de la innovación, ciencias del trabajo y relaciones laborales</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Las titulaciones de ESO y bachillerato se entienden relacionadas con las funciones de todos los cuerpos, las escalas y las especialidades que exigen un requisito de titulación de nivel igual o inferior.
</a:t>
          </a:r>
          <a:r>
            <a:rPr lang="en-US" cap="none" sz="1100" b="0" i="0" u="none" baseline="0">
              <a:solidFill>
                <a:srgbClr val="000000"/>
              </a:solidFill>
            </a:rPr>
            <a:t>
</a:t>
          </a:r>
          <a:r>
            <a:rPr lang="en-US" cap="none" sz="1100" b="0" i="0" u="none" baseline="0">
              <a:solidFill>
                <a:srgbClr val="000000"/>
              </a:solidFill>
            </a:rPr>
            <a:t>Solo se valorará la titulación de nivel más alto que se acredita, la puntuación de la cual no se tiene que acumular a las otras titulaciones que se posean.</a:t>
          </a:r>
        </a:p>
      </xdr:txBody>
    </xdr:sp>
    <xdr:clientData/>
  </xdr:twoCellAnchor>
  <xdr:twoCellAnchor>
    <xdr:from>
      <xdr:col>15</xdr:col>
      <xdr:colOff>19050</xdr:colOff>
      <xdr:row>113</xdr:row>
      <xdr:rowOff>0</xdr:rowOff>
    </xdr:from>
    <xdr:to>
      <xdr:col>32</xdr:col>
      <xdr:colOff>180975</xdr:colOff>
      <xdr:row>131</xdr:row>
      <xdr:rowOff>9525</xdr:rowOff>
    </xdr:to>
    <xdr:sp>
      <xdr:nvSpPr>
        <xdr:cNvPr id="5" name="Rectángulo 7"/>
        <xdr:cNvSpPr>
          <a:spLocks/>
        </xdr:cNvSpPr>
      </xdr:nvSpPr>
      <xdr:spPr>
        <a:xfrm>
          <a:off x="9039225" y="25908000"/>
          <a:ext cx="8829675" cy="3895725"/>
        </a:xfrm>
        <a:prstGeom prst="rect">
          <a:avLst/>
        </a:prstGeom>
        <a:noFill/>
        <a:ln w="15875" cmpd="sng">
          <a:solidFill>
            <a:srgbClr val="1F4E79"/>
          </a:solidFill>
          <a:headEnd type="none"/>
          <a:tailEnd type="none"/>
        </a:ln>
      </xdr:spPr>
      <xdr:txBody>
        <a:bodyPr vertOverflow="clip" wrap="square"/>
        <a:p>
          <a:pPr algn="l">
            <a:defRPr/>
          </a:pPr>
          <a:r>
            <a:rPr lang="en-US" cap="none" sz="1100" b="0" i="0" u="none" baseline="0">
              <a:solidFill>
                <a:srgbClr val="000000"/>
              </a:solidFill>
            </a:rPr>
            <a:t>Los </a:t>
          </a:r>
          <a:r>
            <a:rPr lang="en-US" cap="none" sz="1100" b="1" i="0" u="sng" baseline="0">
              <a:solidFill>
                <a:srgbClr val="000000"/>
              </a:solidFill>
            </a:rPr>
            <a:t>certificados de catalán</a:t>
          </a:r>
          <a:r>
            <a:rPr lang="en-US" cap="none" sz="1100" b="0" i="0" u="none" baseline="0">
              <a:solidFill>
                <a:srgbClr val="000000"/>
              </a:solidFill>
            </a:rPr>
            <a:t> se deben acreditar mediante el certificado oficial correspondiente de entre los siguientes:
</a:t>
          </a:r>
          <a:r>
            <a:rPr lang="en-US" cap="none" sz="1100" b="0" i="0" u="none" baseline="0">
              <a:solidFill>
                <a:srgbClr val="000000"/>
              </a:solidFill>
            </a:rPr>
            <a:t>
</a:t>
          </a:r>
          <a:r>
            <a:rPr lang="en-US" cap="none" sz="1100" b="0" i="0" u="none" baseline="0">
              <a:solidFill>
                <a:srgbClr val="000000"/>
              </a:solidFill>
            </a:rPr>
            <a:t>- Certificado expedido por el órgano competente del Govern de las Illes Balears (Direcció General de Política Lingüística).
</a:t>
          </a:r>
          <a:r>
            <a:rPr lang="en-US" cap="none" sz="1100" b="0" i="0" u="none" baseline="0">
              <a:solidFill>
                <a:srgbClr val="000000"/>
              </a:solidFill>
            </a:rPr>
            <a:t>
</a:t>
          </a:r>
          <a:r>
            <a:rPr lang="en-US" cap="none" sz="1100" b="0" i="0" u="none" baseline="0">
              <a:solidFill>
                <a:srgbClr val="000000"/>
              </a:solidFill>
            </a:rPr>
            <a:t>- Certificado expedido por la Escola Balear d'Administración Pública.
</a:t>
          </a:r>
          <a:r>
            <a:rPr lang="en-US" cap="none" sz="1100" b="0" i="0" u="none" baseline="0">
              <a:solidFill>
                <a:srgbClr val="000000"/>
              </a:solidFill>
            </a:rPr>
            <a:t>
</a:t>
          </a:r>
          <a:r>
            <a:rPr lang="en-US" cap="none" sz="1100" b="0" i="0" u="none" baseline="0">
              <a:solidFill>
                <a:srgbClr val="000000"/>
              </a:solidFill>
            </a:rPr>
            <a:t>- Certificado homologado por el órgano competente del Govern de les Illes Balears, de acuerdo con la Orden de la consellera de Educació, Cultura i Universitats de 28 de julio de 2014.
</a:t>
          </a:r>
          <a:r>
            <a:rPr lang="en-US" cap="none" sz="1100" b="0" i="0" u="none" baseline="0">
              <a:solidFill>
                <a:srgbClr val="000000"/>
              </a:solidFill>
            </a:rPr>
            <a:t>
</a:t>
          </a:r>
          <a:r>
            <a:rPr lang="en-US" cap="none" sz="1100" b="0" i="0" u="none" baseline="0">
              <a:solidFill>
                <a:srgbClr val="000000"/>
              </a:solidFill>
            </a:rPr>
            <a:t>- Certificado equivalente según la Orden del conseller d'Educació, Cultura i Universitats de 21 de febrero de 2013 (BOIB nº 34, de 12 de marzo de 2013).
</a:t>
          </a:r>
          <a:r>
            <a:rPr lang="en-US" cap="none" sz="1100" b="0" i="0" u="none" baseline="0">
              <a:solidFill>
                <a:srgbClr val="000000"/>
              </a:solidFill>
            </a:rPr>
            <a:t>
</a:t>
          </a:r>
          <a:r>
            <a:rPr lang="en-US" cap="none" sz="1100" b="0" i="0" u="none" baseline="0">
              <a:solidFill>
                <a:srgbClr val="000000"/>
              </a:solidFill>
            </a:rPr>
            <a:t>Si la persona interesada alega el mérito de conocimientos de lengua catalana mediante títulos, diplomas y certificados que requieran la homologación, en conformidad con la Orden del consejero de Educación, Cultura y Universidades de 28 de julio de 2014 (BOIB núm. 115, de 26 de agosto de 2014), el mérito se puede baremar a pesar de que la homologación se obtenga con posterioridad a la finalización del periodo de presentación de solicitudes, siempre que el mérito se haya alegado y los conocimientos que se homologan se hayan adquirido con carácter previo a la finalización de este plazo. En cualquier caso, la homologación tendrá que aportarse dentro del plazo de acreditación de méritos alegados.
</a:t>
          </a:r>
          <a:r>
            <a:rPr lang="en-US" cap="none" sz="1100" b="0" i="0" u="none" baseline="0">
              <a:solidFill>
                <a:srgbClr val="000000"/>
              </a:solidFill>
            </a:rPr>
            <a:t>
</a:t>
          </a:r>
          <a:r>
            <a:rPr lang="en-US" cap="none" sz="1100" b="0" i="0" u="none" baseline="0">
              <a:solidFill>
                <a:srgbClr val="000000"/>
              </a:solidFill>
            </a:rPr>
            <a:t>También se entiende acreditado el requisito o el mérito, según se proceda, si las persones aspirantes constan en la lista provisional de aprobados de las últimas pruebas de lengua catalana celebradas por alguno de los órganos señalados anteriormente, y alegan que constan en esta lista, siempre que finalmente se eleve a definitiva, aunque sea con posterioridad a la finalización del trámite de presentación de solicitudes..</a:t>
          </a:r>
        </a:p>
      </xdr:txBody>
    </xdr:sp>
    <xdr:clientData/>
  </xdr:twoCellAnchor>
  <xdr:twoCellAnchor>
    <xdr:from>
      <xdr:col>15</xdr:col>
      <xdr:colOff>28575</xdr:colOff>
      <xdr:row>132</xdr:row>
      <xdr:rowOff>161925</xdr:rowOff>
    </xdr:from>
    <xdr:to>
      <xdr:col>30</xdr:col>
      <xdr:colOff>28575</xdr:colOff>
      <xdr:row>152</xdr:row>
      <xdr:rowOff>133350</xdr:rowOff>
    </xdr:to>
    <xdr:sp>
      <xdr:nvSpPr>
        <xdr:cNvPr id="6" name="Rectángulo 8"/>
        <xdr:cNvSpPr>
          <a:spLocks/>
        </xdr:cNvSpPr>
      </xdr:nvSpPr>
      <xdr:spPr>
        <a:xfrm>
          <a:off x="9048750" y="30118050"/>
          <a:ext cx="7943850" cy="4486275"/>
        </a:xfrm>
        <a:prstGeom prst="rect">
          <a:avLst/>
        </a:prstGeom>
        <a:noFill/>
        <a:ln w="15875" cmpd="sng">
          <a:solidFill>
            <a:srgbClr val="1F4E79"/>
          </a:solidFill>
          <a:headEnd type="none"/>
          <a:tailEnd type="none"/>
        </a:ln>
      </xdr:spPr>
      <xdr:txBody>
        <a:bodyPr vertOverflow="clip" wrap="square"/>
        <a:p>
          <a:pPr algn="l">
            <a:defRPr/>
          </a:pPr>
          <a:r>
            <a:rPr lang="en-US" cap="none" sz="1100" b="1" i="0" u="sng" baseline="0">
              <a:solidFill>
                <a:srgbClr val="000000"/>
              </a:solidFill>
            </a:rPr>
            <a:t>Cursos de formación</a:t>
          </a:r>
          <a:r>
            <a:rPr lang="en-US" cap="none" sz="1100" b="0" i="0" u="none" baseline="0">
              <a:solidFill>
                <a:srgbClr val="000000"/>
              </a:solidFill>
            </a:rPr>
            <a:t>. Se valorarán:
</a:t>
          </a:r>
          <a:r>
            <a:rPr lang="en-US" cap="none" sz="800" b="0" i="0" u="none" baseline="0">
              <a:solidFill>
                <a:srgbClr val="000000"/>
              </a:solidFill>
            </a:rPr>
            <a:t>
</a:t>
          </a:r>
          <a:r>
            <a:rPr lang="en-US" cap="none" sz="1100" b="0" i="0" u="none" baseline="0">
              <a:solidFill>
                <a:srgbClr val="000000"/>
              </a:solidFill>
            </a:rPr>
            <a:t>- Los cursos de formación recibidos o impartidos, certificados con aprovechamiento o asistencia, en el marco del Acuerdo de formación para el empleo o de los planes para la formación continua del personal de las administraciones públicas.
</a:t>
          </a:r>
          <a:r>
            <a:rPr lang="en-US" cap="none" sz="800" b="0" i="0" u="none" baseline="0">
              <a:solidFill>
                <a:srgbClr val="000000"/>
              </a:solidFill>
            </a:rPr>
            <a:t>
</a:t>
          </a:r>
          <a:r>
            <a:rPr lang="en-US" cap="none" sz="1100" b="0" i="0" u="none" baseline="0">
              <a:solidFill>
                <a:srgbClr val="000000"/>
              </a:solidFill>
            </a:rPr>
            <a:t>- Todos los cursos de formación certificados con aprovechamiento o asistencia, impartidos o promovidos por cualquier administración pública territorial y Escuelas de Administración Pública.
</a:t>
          </a:r>
          <a:r>
            <a:rPr lang="en-US" cap="none" sz="800" b="0" i="0" u="none" baseline="0">
              <a:solidFill>
                <a:srgbClr val="000000"/>
              </a:solidFill>
            </a:rPr>
            <a:t>
</a:t>
          </a:r>
          <a:r>
            <a:rPr lang="en-US" cap="none" sz="1100" b="0" i="0" u="none" baseline="0">
              <a:solidFill>
                <a:srgbClr val="000000"/>
              </a:solidFill>
            </a:rPr>
            <a:t>- Los cursos de formación homologados por las escuelas de administración pública.
</a:t>
          </a:r>
          <a:r>
            <a:rPr lang="en-US" cap="none" sz="800" b="0" i="0" u="none" baseline="0">
              <a:solidFill>
                <a:srgbClr val="000000"/>
              </a:solidFill>
            </a:rPr>
            <a:t>
</a:t>
          </a:r>
          <a:r>
            <a:rPr lang="en-US" cap="none" sz="1100" b="0" i="0" u="none" baseline="0">
              <a:solidFill>
                <a:srgbClr val="000000"/>
              </a:solidFill>
            </a:rPr>
            <a:t>- Los cursos impartidos por las organizaciones sindicales en el marco de los acuerdos de formación continua con la Administración.
</a:t>
          </a:r>
          <a:r>
            <a:rPr lang="en-US" cap="none" sz="800" b="0" i="0" u="none" baseline="0">
              <a:solidFill>
                <a:srgbClr val="000000"/>
              </a:solidFill>
            </a:rPr>
            <a:t>
</a:t>
          </a:r>
          <a:r>
            <a:rPr lang="en-US" cap="none" sz="1100" b="0" i="0" u="none" baseline="0">
              <a:solidFill>
                <a:srgbClr val="000000"/>
              </a:solidFill>
            </a:rPr>
            <a:t>b) No se valorarán en este apartado los certificados que no indiquen las horas de duración o los créditos de la acción formativa, los que correspondan a una carrera universitaria, los de doctorado, la superación de asignaturas de un estudio académico, ni los derivados de procesos selectivos.
</a:t>
          </a:r>
          <a:r>
            <a:rPr lang="en-US" cap="none" sz="800" b="0" i="0" u="none" baseline="0">
              <a:solidFill>
                <a:srgbClr val="000000"/>
              </a:solidFill>
            </a:rPr>
            <a:t>
</a:t>
          </a:r>
          <a:r>
            <a:rPr lang="en-US" cap="none" sz="1100" b="0" i="0" u="none" baseline="0">
              <a:solidFill>
                <a:srgbClr val="000000"/>
              </a:solidFill>
            </a:rPr>
            <a:t>c) Si el certificado acreditativo del curso indica créditos, se valorará a razón de 25 horas por cada crédito ECTS.
</a:t>
          </a:r>
          <a:r>
            <a:rPr lang="en-US" cap="none" sz="1100" b="0" i="0" u="none" baseline="0">
              <a:solidFill>
                <a:srgbClr val="000000"/>
              </a:solidFill>
            </a:rPr>
            <a:t>Si no se indica el tipo de crédito, se entenderá que son créditos de la anterior ordenación universitaria (CFC o LRU) y, por lo tanto, se valorarán a razón de 10 horas por crédito.
</a:t>
          </a:r>
          <a:r>
            <a:rPr lang="en-US" cap="none" sz="800" b="0" i="0" u="none" baseline="0">
              <a:solidFill>
                <a:srgbClr val="000000"/>
              </a:solidFill>
            </a:rPr>
            <a:t>
</a:t>
          </a:r>
          <a:r>
            <a:rPr lang="en-US" cap="none" sz="1100" b="0" i="0" u="none" baseline="0">
              <a:solidFill>
                <a:srgbClr val="000000"/>
              </a:solidFill>
            </a:rPr>
            <a:t>Cuando haya discrepancia entre las horas y los créditos en los certificados de una acción formativa, prevalecerán las horas.
</a:t>
          </a:r>
          <a:r>
            <a:rPr lang="en-US" cap="none" sz="800" b="0" i="0" u="none" baseline="0">
              <a:solidFill>
                <a:srgbClr val="000000"/>
              </a:solidFill>
            </a:rPr>
            <a:t>
</a:t>
          </a:r>
          <a:r>
            <a:rPr lang="en-US" cap="none" sz="1100" b="0" i="0" u="none" baseline="0">
              <a:solidFill>
                <a:srgbClr val="000000"/>
              </a:solidFill>
            </a:rPr>
            <a:t>d) En todos los casos, se valorarán una sola vez las acciones formativas relativas a una misma cuestión o en un mismo programa, aunque se haya repetido la participación o la impartición.
</a:t>
          </a:r>
          <a:r>
            <a:rPr lang="en-US" cap="none" sz="800" b="0" i="0" u="none" baseline="0">
              <a:solidFill>
                <a:srgbClr val="000000"/>
              </a:solidFill>
            </a:rPr>
            <a:t>
</a:t>
          </a:r>
          <a:r>
            <a:rPr lang="en-US" cap="none" sz="1100" b="0" i="0" u="none" baseline="0">
              <a:solidFill>
                <a:srgbClr val="000000"/>
              </a:solidFill>
            </a:rPr>
            <a:t>e) solo se valorará el certificado de nivel superior o el certificado que acredite un número superior de horas de entre los referidos a una misma aplicación de ofimática como usuario.</a:t>
          </a:r>
        </a:p>
      </xdr:txBody>
    </xdr:sp>
    <xdr:clientData/>
  </xdr:twoCellAnchor>
  <xdr:twoCellAnchor>
    <xdr:from>
      <xdr:col>15</xdr:col>
      <xdr:colOff>19050</xdr:colOff>
      <xdr:row>154</xdr:row>
      <xdr:rowOff>38100</xdr:rowOff>
    </xdr:from>
    <xdr:to>
      <xdr:col>26</xdr:col>
      <xdr:colOff>923925</xdr:colOff>
      <xdr:row>161</xdr:row>
      <xdr:rowOff>161925</xdr:rowOff>
    </xdr:to>
    <xdr:sp>
      <xdr:nvSpPr>
        <xdr:cNvPr id="7" name="Rectángulo 9"/>
        <xdr:cNvSpPr>
          <a:spLocks/>
        </xdr:cNvSpPr>
      </xdr:nvSpPr>
      <xdr:spPr>
        <a:xfrm>
          <a:off x="9039225" y="34832925"/>
          <a:ext cx="5400675" cy="1981200"/>
        </a:xfrm>
        <a:prstGeom prst="rect">
          <a:avLst/>
        </a:prstGeom>
        <a:noFill/>
        <a:ln w="15875" cmpd="sng">
          <a:solidFill>
            <a:srgbClr val="1F4E79"/>
          </a:solidFill>
          <a:headEnd type="none"/>
          <a:tailEnd type="none"/>
        </a:ln>
      </xdr:spPr>
      <xdr:txBody>
        <a:bodyPr vertOverflow="clip" wrap="square"/>
        <a:p>
          <a:pPr algn="l">
            <a:defRPr/>
          </a:pPr>
          <a:r>
            <a:rPr lang="en-US" cap="none" sz="1100" b="1" i="0" u="sng" baseline="0">
              <a:solidFill>
                <a:srgbClr val="000000"/>
              </a:solidFill>
            </a:rPr>
            <a:t>Trienios</a:t>
          </a:r>
          <a:r>
            <a:rPr lang="en-US" cap="none" sz="1100" b="0" i="0" u="none" baseline="0">
              <a:solidFill>
                <a:srgbClr val="000000"/>
              </a:solidFill>
            </a:rPr>
            <a:t>. Acreditación del mérito: 
</a:t>
          </a:r>
          <a:r>
            <a:rPr lang="en-US" cap="none" sz="1100" b="0" i="0" u="none" baseline="0">
              <a:solidFill>
                <a:srgbClr val="000000"/>
              </a:solidFill>
            </a:rPr>
            <a:t>- En caso de que la persona interesada no se oponga expresamente, el Ayuntamiento de Santa Eulària des Riu incorporará de oficio al expediente del concurso un extracto de los trienios reconocidos al personal del Ayuntamiento de Santa Eulària des Riu.
</a:t>
          </a:r>
          <a:r>
            <a:rPr lang="en-US" cap="none" sz="800" b="0" i="0" u="none" baseline="0">
              <a:solidFill>
                <a:srgbClr val="000000"/>
              </a:solidFill>
            </a:rPr>
            <a:t>
</a:t>
          </a:r>
          <a:r>
            <a:rPr lang="en-US" cap="none" sz="1100" b="0" i="0" u="none" baseline="0">
              <a:solidFill>
                <a:srgbClr val="000000"/>
              </a:solidFill>
            </a:rPr>
            <a:t>En el caso de trienios reconocidos por otras administraciones públicas, se tendrá que aportar el certificado o documento acreditativo expedido por la Administración correspondiente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05">
    <tabColor indexed="13"/>
  </sheetPr>
  <dimension ref="A13:AG497"/>
  <sheetViews>
    <sheetView showGridLines="0" showRowColHeaders="0" tabSelected="1" zoomScale="85" zoomScaleNormal="85" zoomScalePageLayoutView="0" workbookViewId="0" topLeftCell="A76">
      <selection activeCell="H56" sqref="H56"/>
    </sheetView>
  </sheetViews>
  <sheetFormatPr defaultColWidth="11.421875" defaultRowHeight="12.75"/>
  <cols>
    <col min="1" max="1" width="10.28125" style="1" customWidth="1"/>
    <col min="2" max="2" width="14.28125" style="1" customWidth="1"/>
    <col min="3" max="3" width="14.421875" style="3" customWidth="1"/>
    <col min="4" max="4" width="13.8515625" style="3" customWidth="1"/>
    <col min="5" max="5" width="15.00390625" style="3" customWidth="1"/>
    <col min="6" max="6" width="14.57421875" style="1" customWidth="1"/>
    <col min="7" max="7" width="11.28125" style="1" customWidth="1"/>
    <col min="8" max="8" width="11.7109375" style="1" customWidth="1"/>
    <col min="9" max="9" width="11.421875" style="1" customWidth="1"/>
    <col min="10" max="10" width="11.00390625" style="1" customWidth="1"/>
    <col min="11" max="11" width="1.57421875" style="1" customWidth="1"/>
    <col min="12" max="13" width="1.8515625" style="1" customWidth="1"/>
    <col min="14" max="14" width="0.9921875" style="1" customWidth="1"/>
    <col min="15" max="15" width="1.1484375" style="1" customWidth="1"/>
    <col min="16" max="16" width="6.28125" style="1" bestFit="1" customWidth="1"/>
    <col min="17" max="18" width="8.57421875" style="1" bestFit="1" customWidth="1"/>
    <col min="19" max="19" width="6.7109375" style="1" bestFit="1" customWidth="1"/>
    <col min="20" max="20" width="5.57421875" style="1" bestFit="1" customWidth="1"/>
    <col min="21" max="21" width="4.421875" style="1" bestFit="1" customWidth="1"/>
    <col min="22" max="22" width="4.57421875" style="1" bestFit="1" customWidth="1"/>
    <col min="23" max="23" width="2.57421875" style="1" bestFit="1" customWidth="1"/>
    <col min="24" max="25" width="2.7109375" style="1" bestFit="1" customWidth="1"/>
    <col min="26" max="26" width="14.7109375" style="1" customWidth="1"/>
    <col min="27" max="27" width="22.00390625" style="1" bestFit="1" customWidth="1"/>
    <col min="28" max="28" width="14.57421875" style="1" bestFit="1" customWidth="1"/>
    <col min="29" max="29" width="3.7109375" style="1" bestFit="1" customWidth="1"/>
    <col min="30" max="30" width="11.421875" style="1" customWidth="1"/>
    <col min="31" max="31" width="2.57421875" style="1" customWidth="1"/>
    <col min="32" max="32" width="8.28125" style="1" bestFit="1" customWidth="1"/>
    <col min="33" max="33" width="6.57421875" style="1" bestFit="1" customWidth="1"/>
    <col min="34" max="16384" width="11.421875" style="1" customWidth="1"/>
  </cols>
  <sheetData>
    <row r="1" ht="12"/>
    <row r="2" ht="12"/>
    <row r="3" ht="12"/>
    <row r="4" ht="12"/>
    <row r="5" ht="12"/>
    <row r="6" ht="12"/>
    <row r="7" ht="12"/>
    <row r="8" ht="12"/>
    <row r="9" ht="12"/>
    <row r="10" ht="12"/>
    <row r="11" ht="12"/>
    <row r="12" ht="12.75" thickBot="1"/>
    <row r="13" spans="1:16" s="67" customFormat="1" ht="36" customHeight="1" thickBot="1">
      <c r="A13" s="209" t="s">
        <v>85</v>
      </c>
      <c r="B13" s="210"/>
      <c r="C13" s="210"/>
      <c r="D13" s="210"/>
      <c r="E13" s="210"/>
      <c r="F13" s="210"/>
      <c r="G13" s="210"/>
      <c r="H13" s="210"/>
      <c r="I13" s="210"/>
      <c r="J13" s="211"/>
      <c r="K13" s="80"/>
      <c r="L13" s="80"/>
      <c r="M13" s="80"/>
      <c r="N13" s="80"/>
      <c r="O13" s="80"/>
      <c r="P13" s="80"/>
    </row>
    <row r="14" spans="1:15" ht="8.25" customHeight="1">
      <c r="A14" s="7"/>
      <c r="B14" s="7"/>
      <c r="C14" s="7"/>
      <c r="D14" s="7"/>
      <c r="E14" s="7"/>
      <c r="F14" s="7"/>
      <c r="G14" s="7"/>
      <c r="H14" s="7"/>
      <c r="I14" s="7"/>
      <c r="J14" s="7"/>
      <c r="K14" s="7"/>
      <c r="L14" s="7"/>
      <c r="M14" s="7"/>
      <c r="N14" s="7"/>
      <c r="O14" s="7"/>
    </row>
    <row r="15" spans="1:25" ht="26.25" customHeight="1">
      <c r="A15" s="212" t="s">
        <v>86</v>
      </c>
      <c r="B15" s="212"/>
      <c r="C15" s="212"/>
      <c r="D15" s="212"/>
      <c r="E15" s="212"/>
      <c r="F15" s="212"/>
      <c r="G15" s="212"/>
      <c r="H15" s="212"/>
      <c r="I15" s="212"/>
      <c r="J15" s="212"/>
      <c r="K15" s="81"/>
      <c r="L15" s="81"/>
      <c r="M15" s="81"/>
      <c r="N15" s="81"/>
      <c r="O15" s="81"/>
      <c r="Y15" s="8"/>
    </row>
    <row r="16" spans="3:25" ht="14.25" customHeight="1">
      <c r="C16" s="1"/>
      <c r="D16" s="1"/>
      <c r="E16" s="1"/>
      <c r="Y16" s="3"/>
    </row>
    <row r="17" spans="1:19" ht="24.75" customHeight="1">
      <c r="A17" s="207" t="s">
        <v>65</v>
      </c>
      <c r="B17" s="207"/>
      <c r="C17" s="207"/>
      <c r="D17" s="208"/>
      <c r="E17" s="208"/>
      <c r="F17" s="208"/>
      <c r="G17" s="208"/>
      <c r="H17" s="208"/>
      <c r="I17" s="208"/>
      <c r="J17" s="208"/>
      <c r="S17" s="9"/>
    </row>
    <row r="18" spans="1:10" ht="12.75" customHeight="1">
      <c r="A18" s="79"/>
      <c r="B18" s="79"/>
      <c r="C18" s="79"/>
      <c r="D18" s="1"/>
      <c r="E18" s="1"/>
      <c r="I18" s="10"/>
      <c r="J18" s="10"/>
    </row>
    <row r="19" spans="1:10" ht="24.75" customHeight="1">
      <c r="A19" s="207" t="s">
        <v>67</v>
      </c>
      <c r="B19" s="207"/>
      <c r="C19" s="207"/>
      <c r="D19" s="208"/>
      <c r="E19" s="208"/>
      <c r="F19" s="208"/>
      <c r="G19" s="208"/>
      <c r="H19" s="208"/>
      <c r="I19" s="208"/>
      <c r="J19" s="208"/>
    </row>
    <row r="20" spans="1:10" ht="12.75" customHeight="1">
      <c r="A20" s="79"/>
      <c r="B20" s="79"/>
      <c r="C20" s="79"/>
      <c r="D20" s="1"/>
      <c r="E20" s="1"/>
      <c r="I20" s="10"/>
      <c r="J20" s="10"/>
    </row>
    <row r="21" spans="1:10" ht="24.75" customHeight="1">
      <c r="A21" s="207" t="s">
        <v>68</v>
      </c>
      <c r="B21" s="207"/>
      <c r="C21" s="207"/>
      <c r="D21" s="208"/>
      <c r="E21" s="208"/>
      <c r="F21" s="208"/>
      <c r="G21" s="208"/>
      <c r="H21" s="208"/>
      <c r="I21" s="208"/>
      <c r="J21" s="208"/>
    </row>
    <row r="22" spans="3:10" ht="12.75" customHeight="1">
      <c r="C22" s="1"/>
      <c r="D22" s="1"/>
      <c r="E22" s="1"/>
      <c r="J22" s="10"/>
    </row>
    <row r="23" spans="5:12" ht="12.75" customHeight="1" thickBot="1">
      <c r="E23" s="15"/>
      <c r="F23" s="16"/>
      <c r="G23" s="16"/>
      <c r="H23" s="141"/>
      <c r="I23" s="141"/>
      <c r="J23" s="141"/>
      <c r="K23" s="11"/>
      <c r="L23" s="11"/>
    </row>
    <row r="24" spans="1:13" ht="18" customHeight="1">
      <c r="A24" s="204" t="s">
        <v>6</v>
      </c>
      <c r="B24" s="205"/>
      <c r="C24" s="205"/>
      <c r="D24" s="206"/>
      <c r="E24" s="74" t="s">
        <v>5</v>
      </c>
      <c r="F24" s="75" t="s">
        <v>7</v>
      </c>
      <c r="G24" s="16"/>
      <c r="H24" s="213" t="s">
        <v>84</v>
      </c>
      <c r="I24" s="214"/>
      <c r="J24" s="215"/>
      <c r="K24" s="17"/>
      <c r="L24" s="11"/>
      <c r="M24" s="11"/>
    </row>
    <row r="25" spans="1:13" ht="18" customHeight="1">
      <c r="A25" s="201" t="s">
        <v>57</v>
      </c>
      <c r="B25" s="202"/>
      <c r="C25" s="202"/>
      <c r="D25" s="203"/>
      <c r="E25" s="68">
        <f>+D39</f>
        <v>0</v>
      </c>
      <c r="F25" s="76">
        <f>+C39</f>
        <v>45</v>
      </c>
      <c r="G25" s="16"/>
      <c r="H25" s="216"/>
      <c r="I25" s="217"/>
      <c r="J25" s="218"/>
      <c r="K25" s="17"/>
      <c r="L25" s="11"/>
      <c r="M25" s="11"/>
    </row>
    <row r="26" spans="1:13" ht="18" customHeight="1">
      <c r="A26" s="201" t="s">
        <v>58</v>
      </c>
      <c r="B26" s="202"/>
      <c r="C26" s="202"/>
      <c r="D26" s="203"/>
      <c r="E26" s="68">
        <f>+D71</f>
        <v>0</v>
      </c>
      <c r="F26" s="76">
        <f>+C71</f>
        <v>55</v>
      </c>
      <c r="G26" s="16"/>
      <c r="H26" s="216"/>
      <c r="I26" s="217"/>
      <c r="J26" s="218"/>
      <c r="K26" s="17"/>
      <c r="L26" s="11"/>
      <c r="M26" s="11"/>
    </row>
    <row r="27" spans="1:13" ht="18" customHeight="1">
      <c r="A27" s="69" t="s">
        <v>59</v>
      </c>
      <c r="B27" s="69"/>
      <c r="C27" s="69"/>
      <c r="D27" s="70">
        <f>+D77</f>
        <v>0</v>
      </c>
      <c r="E27" s="78" t="s">
        <v>66</v>
      </c>
      <c r="F27" s="77" t="s">
        <v>66</v>
      </c>
      <c r="G27" s="16"/>
      <c r="H27" s="216"/>
      <c r="I27" s="217"/>
      <c r="J27" s="218"/>
      <c r="K27" s="17"/>
      <c r="L27" s="11"/>
      <c r="M27" s="11"/>
    </row>
    <row r="28" spans="1:13" ht="18" customHeight="1">
      <c r="A28" s="69" t="s">
        <v>60</v>
      </c>
      <c r="B28" s="71"/>
      <c r="C28" s="72"/>
      <c r="D28" s="70">
        <f>+D95</f>
        <v>0</v>
      </c>
      <c r="E28" s="78" t="s">
        <v>66</v>
      </c>
      <c r="F28" s="77" t="s">
        <v>66</v>
      </c>
      <c r="G28" s="16"/>
      <c r="H28" s="219">
        <f>+E33</f>
        <v>0</v>
      </c>
      <c r="I28" s="220"/>
      <c r="J28" s="221"/>
      <c r="K28" s="17"/>
      <c r="L28" s="11"/>
      <c r="M28" s="11"/>
    </row>
    <row r="29" spans="1:11" ht="18" customHeight="1">
      <c r="A29" s="69" t="s">
        <v>61</v>
      </c>
      <c r="B29" s="71"/>
      <c r="C29" s="72"/>
      <c r="D29" s="70">
        <f>+D117</f>
        <v>0</v>
      </c>
      <c r="E29" s="78" t="s">
        <v>66</v>
      </c>
      <c r="F29" s="77" t="s">
        <v>66</v>
      </c>
      <c r="G29" s="16"/>
      <c r="H29" s="219"/>
      <c r="I29" s="220"/>
      <c r="J29" s="221"/>
      <c r="K29" s="11"/>
    </row>
    <row r="30" spans="1:11" ht="18" customHeight="1">
      <c r="A30" s="69" t="s">
        <v>62</v>
      </c>
      <c r="B30" s="71"/>
      <c r="C30" s="72"/>
      <c r="D30" s="70">
        <f>+D137</f>
        <v>0</v>
      </c>
      <c r="E30" s="78" t="s">
        <v>66</v>
      </c>
      <c r="F30" s="77" t="s">
        <v>66</v>
      </c>
      <c r="G30" s="16"/>
      <c r="H30" s="219"/>
      <c r="I30" s="220"/>
      <c r="J30" s="221"/>
      <c r="K30" s="11"/>
    </row>
    <row r="31" spans="1:13" ht="18" customHeight="1" thickBot="1">
      <c r="A31" s="69" t="s">
        <v>63</v>
      </c>
      <c r="B31" s="71"/>
      <c r="C31" s="72"/>
      <c r="D31" s="73">
        <f>+D158</f>
        <v>0</v>
      </c>
      <c r="E31" s="78" t="s">
        <v>66</v>
      </c>
      <c r="F31" s="77" t="s">
        <v>66</v>
      </c>
      <c r="G31" s="16"/>
      <c r="H31" s="222"/>
      <c r="I31" s="223"/>
      <c r="J31" s="224"/>
      <c r="K31" s="17"/>
      <c r="L31" s="11"/>
      <c r="M31" s="11"/>
    </row>
    <row r="32" spans="1:21" ht="18" customHeight="1">
      <c r="A32" s="198" t="s">
        <v>76</v>
      </c>
      <c r="B32" s="199"/>
      <c r="C32" s="200"/>
      <c r="D32" s="145">
        <f>SUM(D27:D31)</f>
        <v>0</v>
      </c>
      <c r="E32" s="78" t="s">
        <v>66</v>
      </c>
      <c r="F32" s="77" t="s">
        <v>66</v>
      </c>
      <c r="G32" s="16"/>
      <c r="H32" s="16"/>
      <c r="I32" s="16"/>
      <c r="J32" s="16"/>
      <c r="K32" s="17"/>
      <c r="L32" s="11"/>
      <c r="M32" s="11"/>
      <c r="N32" s="18"/>
      <c r="O32" s="18"/>
      <c r="P32" s="18"/>
      <c r="Q32" s="18"/>
      <c r="R32" s="18"/>
      <c r="S32" s="18"/>
      <c r="T32" s="18"/>
      <c r="U32" s="18"/>
    </row>
    <row r="33" spans="1:26" ht="18" customHeight="1">
      <c r="A33" s="157" t="s">
        <v>64</v>
      </c>
      <c r="B33" s="158"/>
      <c r="C33" s="158"/>
      <c r="D33" s="159"/>
      <c r="E33" s="65">
        <f>SUM(E25:E32)</f>
        <v>0</v>
      </c>
      <c r="F33" s="66">
        <f>SUM(F25:F32)</f>
        <v>100</v>
      </c>
      <c r="G33" s="16"/>
      <c r="I33" s="16"/>
      <c r="J33" s="16"/>
      <c r="K33" s="16"/>
      <c r="L33" s="16"/>
      <c r="M33" s="17"/>
      <c r="N33" s="17"/>
      <c r="O33" s="17"/>
      <c r="P33" s="17"/>
      <c r="Q33" s="11"/>
      <c r="R33" s="11"/>
      <c r="S33" s="18"/>
      <c r="T33" s="18"/>
      <c r="U33" s="18"/>
      <c r="V33" s="18"/>
      <c r="W33" s="18"/>
      <c r="X33" s="18"/>
      <c r="Y33" s="18"/>
      <c r="Z33" s="18"/>
    </row>
    <row r="34" spans="1:24" ht="12.75" customHeight="1" thickBot="1">
      <c r="A34" s="13"/>
      <c r="B34" s="13"/>
      <c r="C34" s="14"/>
      <c r="D34" s="12"/>
      <c r="E34" s="16"/>
      <c r="F34" s="16"/>
      <c r="G34" s="16"/>
      <c r="H34" s="16"/>
      <c r="I34" s="16"/>
      <c r="J34" s="16"/>
      <c r="K34" s="17"/>
      <c r="L34" s="17"/>
      <c r="M34" s="17"/>
      <c r="N34" s="17"/>
      <c r="O34" s="11"/>
      <c r="P34" s="11"/>
      <c r="Q34" s="18"/>
      <c r="R34" s="18"/>
      <c r="S34" s="18"/>
      <c r="T34" s="18"/>
      <c r="U34" s="18"/>
      <c r="V34" s="18"/>
      <c r="W34" s="18"/>
      <c r="X34" s="18"/>
    </row>
    <row r="35" spans="1:25" ht="12.75" customHeight="1" thickBot="1">
      <c r="A35" s="84"/>
      <c r="B35" s="85"/>
      <c r="C35" s="86"/>
      <c r="D35" s="87"/>
      <c r="E35" s="88"/>
      <c r="F35" s="89"/>
      <c r="G35" s="89"/>
      <c r="H35" s="89"/>
      <c r="I35" s="89"/>
      <c r="J35" s="89"/>
      <c r="K35" s="89"/>
      <c r="L35" s="139"/>
      <c r="M35" s="22"/>
      <c r="N35" s="17"/>
      <c r="O35" s="17"/>
      <c r="P35" s="11"/>
      <c r="Q35" s="11"/>
      <c r="R35" s="18"/>
      <c r="S35" s="18"/>
      <c r="T35" s="18"/>
      <c r="U35" s="18"/>
      <c r="V35" s="18"/>
      <c r="W35" s="18"/>
      <c r="X35" s="18"/>
      <c r="Y35" s="18"/>
    </row>
    <row r="36" spans="1:21" ht="20.25" customHeight="1" thickBot="1">
      <c r="A36" s="171" t="s">
        <v>20</v>
      </c>
      <c r="B36" s="172"/>
      <c r="C36" s="172"/>
      <c r="D36" s="172"/>
      <c r="E36" s="172"/>
      <c r="F36" s="172"/>
      <c r="G36" s="172"/>
      <c r="H36" s="172"/>
      <c r="I36" s="172"/>
      <c r="J36" s="173"/>
      <c r="K36" s="17"/>
      <c r="L36" s="134"/>
      <c r="M36" s="11"/>
      <c r="N36" s="18"/>
      <c r="O36" s="18"/>
      <c r="P36" s="18"/>
      <c r="Q36" s="18"/>
      <c r="R36" s="18"/>
      <c r="S36" s="18"/>
      <c r="T36" s="18"/>
      <c r="U36" s="18"/>
    </row>
    <row r="37" spans="1:25" ht="20.25">
      <c r="A37" s="92"/>
      <c r="B37" s="13"/>
      <c r="C37" s="14"/>
      <c r="D37" s="40"/>
      <c r="E37" s="40"/>
      <c r="F37" s="40"/>
      <c r="G37" s="41"/>
      <c r="H37" s="2"/>
      <c r="I37" s="2"/>
      <c r="J37" s="2"/>
      <c r="K37" s="21"/>
      <c r="L37" s="99"/>
      <c r="M37" s="22"/>
      <c r="N37" s="17"/>
      <c r="O37" s="17"/>
      <c r="P37" s="11"/>
      <c r="Q37" s="11"/>
      <c r="R37" s="18"/>
      <c r="S37" s="18"/>
      <c r="T37" s="18"/>
      <c r="U37" s="18"/>
      <c r="V37" s="18"/>
      <c r="W37" s="18"/>
      <c r="X37" s="18"/>
      <c r="Y37" s="18"/>
    </row>
    <row r="38" spans="1:25" ht="36.75" customHeight="1">
      <c r="A38" s="92"/>
      <c r="B38" s="42" t="s">
        <v>29</v>
      </c>
      <c r="C38" s="47" t="s">
        <v>18</v>
      </c>
      <c r="D38" s="168" t="s">
        <v>69</v>
      </c>
      <c r="E38" s="169"/>
      <c r="F38" s="40"/>
      <c r="G38" s="41"/>
      <c r="H38" s="2"/>
      <c r="I38" s="2"/>
      <c r="J38" s="2"/>
      <c r="K38" s="21"/>
      <c r="L38" s="99"/>
      <c r="M38" s="22"/>
      <c r="N38" s="17"/>
      <c r="O38" s="17"/>
      <c r="P38" s="11"/>
      <c r="Q38" s="11"/>
      <c r="R38" s="18"/>
      <c r="S38" s="18"/>
      <c r="T38" s="18"/>
      <c r="U38" s="18"/>
      <c r="V38" s="18"/>
      <c r="W38" s="18"/>
      <c r="X38" s="18"/>
      <c r="Y38" s="18"/>
    </row>
    <row r="39" spans="1:25" ht="24.75" customHeight="1">
      <c r="A39" s="92"/>
      <c r="B39" s="82">
        <f>+J52+J64</f>
        <v>0</v>
      </c>
      <c r="C39" s="48">
        <v>45</v>
      </c>
      <c r="D39" s="170">
        <f>IF(B39&lt;=C39,B39,C39)</f>
        <v>0</v>
      </c>
      <c r="E39" s="170"/>
      <c r="F39" s="40"/>
      <c r="G39" s="41"/>
      <c r="H39" s="2"/>
      <c r="I39" s="2"/>
      <c r="J39" s="2"/>
      <c r="K39" s="21"/>
      <c r="L39" s="99"/>
      <c r="M39" s="22"/>
      <c r="N39" s="17"/>
      <c r="O39" s="17"/>
      <c r="P39" s="11"/>
      <c r="Q39" s="11"/>
      <c r="R39" s="18"/>
      <c r="S39" s="18"/>
      <c r="T39" s="18"/>
      <c r="U39" s="18"/>
      <c r="V39" s="18"/>
      <c r="W39" s="18"/>
      <c r="X39" s="18"/>
      <c r="Y39" s="18"/>
    </row>
    <row r="40" spans="1:25" ht="12.75" customHeight="1">
      <c r="A40" s="94"/>
      <c r="B40" s="13"/>
      <c r="C40" s="14"/>
      <c r="D40" s="95"/>
      <c r="E40" s="20"/>
      <c r="F40" s="21"/>
      <c r="G40" s="21"/>
      <c r="H40" s="21"/>
      <c r="I40" s="21"/>
      <c r="J40" s="21"/>
      <c r="K40" s="21"/>
      <c r="L40" s="99"/>
      <c r="M40" s="22"/>
      <c r="N40" s="17"/>
      <c r="O40" s="17"/>
      <c r="P40" s="11"/>
      <c r="Q40" s="11"/>
      <c r="R40" s="18"/>
      <c r="S40" s="18"/>
      <c r="T40" s="18"/>
      <c r="U40" s="18"/>
      <c r="V40" s="18"/>
      <c r="W40" s="18"/>
      <c r="X40" s="18"/>
      <c r="Y40" s="18"/>
    </row>
    <row r="41" spans="1:25" ht="15.75" customHeight="1">
      <c r="A41" s="148" t="s">
        <v>88</v>
      </c>
      <c r="B41" s="149"/>
      <c r="C41" s="149"/>
      <c r="D41" s="149"/>
      <c r="E41" s="149"/>
      <c r="F41" s="149"/>
      <c r="G41" s="149"/>
      <c r="H41" s="149"/>
      <c r="I41" s="149"/>
      <c r="J41" s="149"/>
      <c r="K41" s="21"/>
      <c r="L41" s="99"/>
      <c r="M41" s="22"/>
      <c r="N41" s="17"/>
      <c r="O41" s="17"/>
      <c r="P41" s="11"/>
      <c r="Q41" s="11"/>
      <c r="R41" s="18"/>
      <c r="S41" s="18"/>
      <c r="T41" s="18"/>
      <c r="U41" s="18"/>
      <c r="V41" s="18"/>
      <c r="W41" s="18"/>
      <c r="X41" s="18"/>
      <c r="Y41" s="18"/>
    </row>
    <row r="42" spans="1:25" s="2" customFormat="1" ht="12.75" customHeight="1">
      <c r="A42" s="96"/>
      <c r="B42" s="45"/>
      <c r="C42" s="45"/>
      <c r="D42" s="45"/>
      <c r="E42" s="45"/>
      <c r="F42" s="45"/>
      <c r="G42" s="45"/>
      <c r="H42" s="45"/>
      <c r="I42" s="45"/>
      <c r="J42" s="45"/>
      <c r="K42" s="21"/>
      <c r="L42" s="99"/>
      <c r="M42" s="22"/>
      <c r="N42" s="17"/>
      <c r="O42" s="17"/>
      <c r="P42" s="46"/>
      <c r="Q42" s="46"/>
      <c r="R42" s="18"/>
      <c r="S42" s="18"/>
      <c r="T42" s="18"/>
      <c r="U42" s="18"/>
      <c r="V42" s="18"/>
      <c r="W42" s="18"/>
      <c r="X42" s="18"/>
      <c r="Y42" s="18"/>
    </row>
    <row r="43" spans="1:24" s="23" customFormat="1" ht="33" customHeight="1">
      <c r="A43" s="97"/>
      <c r="B43" s="13"/>
      <c r="C43" s="14"/>
      <c r="D43" s="95"/>
      <c r="E43" s="24"/>
      <c r="F43" s="98"/>
      <c r="G43" s="98"/>
      <c r="H43" s="43" t="s">
        <v>9</v>
      </c>
      <c r="I43" s="44" t="s">
        <v>10</v>
      </c>
      <c r="J43" s="44" t="s">
        <v>15</v>
      </c>
      <c r="K43" s="138"/>
      <c r="L43" s="140"/>
      <c r="M43" s="17"/>
      <c r="N43" s="17"/>
      <c r="O43" s="17"/>
      <c r="P43" s="11"/>
      <c r="Q43" s="11"/>
      <c r="R43" s="26"/>
      <c r="S43" s="26"/>
      <c r="T43" s="26"/>
      <c r="U43" s="26"/>
      <c r="V43" s="26"/>
      <c r="W43" s="26"/>
      <c r="X43" s="26"/>
    </row>
    <row r="44" spans="1:24" ht="31.5" customHeight="1">
      <c r="A44" s="153" t="s">
        <v>12</v>
      </c>
      <c r="B44" s="154"/>
      <c r="C44" s="154"/>
      <c r="D44" s="154"/>
      <c r="E44" s="154"/>
      <c r="F44" s="154"/>
      <c r="G44" s="155"/>
      <c r="H44" s="142"/>
      <c r="I44" s="34">
        <v>0.25</v>
      </c>
      <c r="J44" s="37">
        <f>IF(H44&lt;&gt;"",H44*I44,"")</f>
      </c>
      <c r="K44" s="22"/>
      <c r="L44" s="4"/>
      <c r="M44" s="17"/>
      <c r="N44" s="17"/>
      <c r="O44" s="17"/>
      <c r="P44" s="11"/>
      <c r="Q44" s="11"/>
      <c r="R44" s="18"/>
      <c r="S44" s="18"/>
      <c r="T44" s="18"/>
      <c r="U44" s="18"/>
      <c r="V44" s="18"/>
      <c r="W44" s="18"/>
      <c r="X44" s="18"/>
    </row>
    <row r="45" spans="1:24" ht="6.75" customHeight="1">
      <c r="A45" s="100"/>
      <c r="B45" s="29"/>
      <c r="C45" s="30"/>
      <c r="D45" s="101"/>
      <c r="E45" s="31"/>
      <c r="F45" s="31"/>
      <c r="G45" s="6"/>
      <c r="H45" s="102"/>
      <c r="I45" s="98"/>
      <c r="J45" s="103"/>
      <c r="K45" s="22"/>
      <c r="L45" s="93"/>
      <c r="M45" s="17"/>
      <c r="N45" s="17"/>
      <c r="O45" s="17"/>
      <c r="P45" s="11"/>
      <c r="Q45" s="11"/>
      <c r="R45" s="18"/>
      <c r="S45" s="18"/>
      <c r="T45" s="18"/>
      <c r="U45" s="18"/>
      <c r="V45" s="18"/>
      <c r="W45" s="18"/>
      <c r="X45" s="18"/>
    </row>
    <row r="46" spans="1:24" ht="30" customHeight="1">
      <c r="A46" s="153" t="s">
        <v>13</v>
      </c>
      <c r="B46" s="154"/>
      <c r="C46" s="154"/>
      <c r="D46" s="154"/>
      <c r="E46" s="154"/>
      <c r="F46" s="154"/>
      <c r="G46" s="155"/>
      <c r="H46" s="143"/>
      <c r="I46" s="38">
        <v>0.25</v>
      </c>
      <c r="J46" s="36">
        <f>IF(H46&lt;&gt;"",H46*I46,"")</f>
      </c>
      <c r="K46" s="22"/>
      <c r="L46" s="4"/>
      <c r="M46" s="17"/>
      <c r="N46" s="17"/>
      <c r="O46" s="17"/>
      <c r="P46" s="11"/>
      <c r="Q46" s="11"/>
      <c r="R46" s="18"/>
      <c r="S46" s="18"/>
      <c r="T46" s="18"/>
      <c r="U46" s="18"/>
      <c r="V46" s="18"/>
      <c r="W46" s="18"/>
      <c r="X46" s="18"/>
    </row>
    <row r="47" spans="1:24" ht="6.75" customHeight="1">
      <c r="A47" s="100"/>
      <c r="B47" s="29"/>
      <c r="C47" s="30"/>
      <c r="D47" s="104"/>
      <c r="E47" s="32"/>
      <c r="F47" s="32"/>
      <c r="G47" s="6"/>
      <c r="H47" s="102"/>
      <c r="I47" s="98"/>
      <c r="J47" s="103"/>
      <c r="K47" s="17"/>
      <c r="L47" s="107"/>
      <c r="M47" s="17"/>
      <c r="N47" s="17"/>
      <c r="O47" s="17"/>
      <c r="P47" s="11"/>
      <c r="Q47" s="11"/>
      <c r="R47" s="18"/>
      <c r="S47" s="18"/>
      <c r="T47" s="18"/>
      <c r="U47" s="18"/>
      <c r="V47" s="18"/>
      <c r="W47" s="18"/>
      <c r="X47" s="18"/>
    </row>
    <row r="48" spans="1:25" ht="48" customHeight="1">
      <c r="A48" s="153" t="s">
        <v>82</v>
      </c>
      <c r="B48" s="154"/>
      <c r="C48" s="154"/>
      <c r="D48" s="154"/>
      <c r="E48" s="154"/>
      <c r="F48" s="154"/>
      <c r="G48" s="155"/>
      <c r="H48" s="143"/>
      <c r="I48" s="38">
        <v>0.1</v>
      </c>
      <c r="J48" s="36">
        <f>IF(H48&lt;&gt;"",H48*I48,"")</f>
      </c>
      <c r="K48" s="2"/>
      <c r="L48" s="91"/>
      <c r="M48" s="17"/>
      <c r="N48" s="17"/>
      <c r="O48" s="17"/>
      <c r="P48" s="11"/>
      <c r="Q48" s="11"/>
      <c r="R48" s="18"/>
      <c r="S48" s="18"/>
      <c r="T48" s="18"/>
      <c r="U48" s="18"/>
      <c r="V48" s="18"/>
      <c r="W48" s="18"/>
      <c r="X48" s="18"/>
      <c r="Y48" s="18"/>
    </row>
    <row r="49" spans="1:25" ht="6.75" customHeight="1">
      <c r="A49" s="100"/>
      <c r="B49" s="29"/>
      <c r="C49" s="30"/>
      <c r="D49" s="104"/>
      <c r="E49" s="32"/>
      <c r="F49" s="32"/>
      <c r="G49" s="6"/>
      <c r="H49" s="102"/>
      <c r="I49" s="98"/>
      <c r="J49" s="103"/>
      <c r="K49" s="2"/>
      <c r="L49" s="91"/>
      <c r="M49" s="17"/>
      <c r="N49" s="17"/>
      <c r="O49" s="17"/>
      <c r="P49" s="11"/>
      <c r="Q49" s="11"/>
      <c r="R49" s="18"/>
      <c r="S49" s="18"/>
      <c r="T49" s="18"/>
      <c r="U49" s="18"/>
      <c r="V49" s="18"/>
      <c r="W49" s="18"/>
      <c r="X49" s="18"/>
      <c r="Y49" s="18"/>
    </row>
    <row r="50" spans="1:25" ht="61.5" customHeight="1">
      <c r="A50" s="153" t="s">
        <v>14</v>
      </c>
      <c r="B50" s="154"/>
      <c r="C50" s="154"/>
      <c r="D50" s="154"/>
      <c r="E50" s="154"/>
      <c r="F50" s="154"/>
      <c r="G50" s="155"/>
      <c r="H50" s="143"/>
      <c r="I50" s="38">
        <v>0.1</v>
      </c>
      <c r="J50" s="36">
        <f>IF(H50&lt;&gt;"",H50*I50,"")</f>
      </c>
      <c r="K50" s="2"/>
      <c r="L50" s="91"/>
      <c r="M50" s="17"/>
      <c r="N50" s="17"/>
      <c r="O50" s="17"/>
      <c r="P50" s="11"/>
      <c r="Q50" s="11"/>
      <c r="R50" s="18"/>
      <c r="S50" s="18"/>
      <c r="T50" s="18"/>
      <c r="U50" s="18"/>
      <c r="V50" s="18"/>
      <c r="W50" s="18"/>
      <c r="X50" s="18"/>
      <c r="Y50" s="18"/>
    </row>
    <row r="51" spans="1:25" ht="6.75" customHeight="1">
      <c r="A51" s="100"/>
      <c r="B51" s="29"/>
      <c r="C51" s="30"/>
      <c r="D51" s="104"/>
      <c r="E51" s="32"/>
      <c r="F51" s="32"/>
      <c r="G51" s="6"/>
      <c r="H51" s="102"/>
      <c r="I51" s="98"/>
      <c r="J51" s="103"/>
      <c r="K51" s="2"/>
      <c r="L51" s="91"/>
      <c r="M51" s="17"/>
      <c r="N51" s="17"/>
      <c r="O51" s="17"/>
      <c r="P51" s="11"/>
      <c r="Q51" s="11"/>
      <c r="R51" s="18"/>
      <c r="S51" s="18"/>
      <c r="T51" s="18"/>
      <c r="U51" s="18"/>
      <c r="V51" s="18"/>
      <c r="W51" s="18"/>
      <c r="X51" s="18"/>
      <c r="Y51" s="18"/>
    </row>
    <row r="52" spans="1:25" ht="20.25" customHeight="1">
      <c r="A52" s="105"/>
      <c r="B52" s="27"/>
      <c r="C52" s="27"/>
      <c r="D52" s="27"/>
      <c r="E52" s="2"/>
      <c r="F52" s="156" t="s">
        <v>77</v>
      </c>
      <c r="G52" s="156"/>
      <c r="H52" s="156"/>
      <c r="I52" s="156"/>
      <c r="J52" s="35">
        <f>SUM(J44,J46,J48,J50)</f>
        <v>0</v>
      </c>
      <c r="K52" s="2"/>
      <c r="L52" s="91"/>
      <c r="M52" s="17"/>
      <c r="N52" s="17"/>
      <c r="O52" s="17"/>
      <c r="P52" s="11"/>
      <c r="Q52" s="11"/>
      <c r="R52" s="18"/>
      <c r="S52" s="18"/>
      <c r="T52" s="18"/>
      <c r="U52" s="18"/>
      <c r="V52" s="18"/>
      <c r="W52" s="18"/>
      <c r="X52" s="18"/>
      <c r="Y52" s="18"/>
    </row>
    <row r="53" spans="1:25" ht="12.75" customHeight="1">
      <c r="A53" s="94"/>
      <c r="B53" s="13"/>
      <c r="C53" s="14"/>
      <c r="D53" s="106"/>
      <c r="E53" s="15"/>
      <c r="F53" s="16"/>
      <c r="G53" s="16"/>
      <c r="H53" s="16"/>
      <c r="I53" s="16"/>
      <c r="J53" s="16"/>
      <c r="K53" s="16"/>
      <c r="L53" s="91"/>
      <c r="M53" s="17"/>
      <c r="N53" s="17"/>
      <c r="O53" s="17"/>
      <c r="P53" s="11"/>
      <c r="Q53" s="11"/>
      <c r="R53" s="18"/>
      <c r="S53" s="18"/>
      <c r="T53" s="18"/>
      <c r="U53" s="18"/>
      <c r="V53" s="18"/>
      <c r="W53" s="18"/>
      <c r="X53" s="18"/>
      <c r="Y53" s="18"/>
    </row>
    <row r="54" spans="1:25" ht="12.75" customHeight="1">
      <c r="A54" s="108" t="s">
        <v>89</v>
      </c>
      <c r="B54" s="13"/>
      <c r="C54" s="14"/>
      <c r="D54" s="95"/>
      <c r="E54" s="20"/>
      <c r="F54" s="21"/>
      <c r="G54" s="21"/>
      <c r="H54" s="21"/>
      <c r="I54" s="21"/>
      <c r="J54" s="21"/>
      <c r="K54" s="16"/>
      <c r="L54" s="91"/>
      <c r="M54" s="17"/>
      <c r="N54" s="17"/>
      <c r="O54" s="17"/>
      <c r="P54" s="11"/>
      <c r="Q54" s="11"/>
      <c r="R54" s="18"/>
      <c r="S54" s="18"/>
      <c r="T54" s="18"/>
      <c r="U54" s="18"/>
      <c r="V54" s="18"/>
      <c r="W54" s="18"/>
      <c r="X54" s="18"/>
      <c r="Y54" s="18"/>
    </row>
    <row r="55" spans="1:25" ht="12.75" customHeight="1">
      <c r="A55" s="97"/>
      <c r="B55" s="13"/>
      <c r="C55" s="14"/>
      <c r="D55" s="95"/>
      <c r="E55" s="24"/>
      <c r="F55" s="98"/>
      <c r="G55" s="98"/>
      <c r="H55" s="33" t="s">
        <v>9</v>
      </c>
      <c r="I55" s="28" t="s">
        <v>10</v>
      </c>
      <c r="J55" s="28" t="s">
        <v>11</v>
      </c>
      <c r="K55" s="16"/>
      <c r="L55" s="91"/>
      <c r="M55" s="17"/>
      <c r="N55" s="17"/>
      <c r="O55" s="17"/>
      <c r="P55" s="11"/>
      <c r="Q55" s="11"/>
      <c r="R55" s="18"/>
      <c r="S55" s="18"/>
      <c r="T55" s="18"/>
      <c r="U55" s="18"/>
      <c r="V55" s="18"/>
      <c r="W55" s="18"/>
      <c r="X55" s="18"/>
      <c r="Y55" s="18"/>
    </row>
    <row r="56" spans="1:25" ht="28.5" customHeight="1">
      <c r="A56" s="153" t="s">
        <v>12</v>
      </c>
      <c r="B56" s="154"/>
      <c r="C56" s="154"/>
      <c r="D56" s="154"/>
      <c r="E56" s="154"/>
      <c r="F56" s="154"/>
      <c r="G56" s="155"/>
      <c r="H56" s="142"/>
      <c r="I56" s="34">
        <v>0.25</v>
      </c>
      <c r="J56" s="36">
        <f>IF(H56&lt;&gt;"",H56*I56,"")</f>
      </c>
      <c r="K56" s="16"/>
      <c r="L56" s="91"/>
      <c r="M56" s="17"/>
      <c r="N56" s="17"/>
      <c r="O56" s="17"/>
      <c r="P56" s="11"/>
      <c r="Q56" s="11"/>
      <c r="R56" s="18"/>
      <c r="S56" s="18"/>
      <c r="T56" s="18"/>
      <c r="U56" s="18"/>
      <c r="V56" s="18"/>
      <c r="W56" s="18"/>
      <c r="X56" s="18"/>
      <c r="Y56" s="18"/>
    </row>
    <row r="57" spans="1:25" ht="6.75" customHeight="1">
      <c r="A57" s="105"/>
      <c r="B57" s="27"/>
      <c r="C57" s="39"/>
      <c r="D57" s="109"/>
      <c r="E57" s="31"/>
      <c r="F57" s="31"/>
      <c r="G57" s="110"/>
      <c r="H57" s="111"/>
      <c r="I57" s="95"/>
      <c r="J57" s="112"/>
      <c r="K57" s="16"/>
      <c r="L57" s="91"/>
      <c r="M57" s="17"/>
      <c r="N57" s="17"/>
      <c r="O57" s="17"/>
      <c r="P57" s="11"/>
      <c r="Q57" s="11"/>
      <c r="R57" s="18"/>
      <c r="S57" s="18"/>
      <c r="T57" s="18"/>
      <c r="U57" s="18"/>
      <c r="V57" s="18"/>
      <c r="W57" s="18"/>
      <c r="X57" s="18"/>
      <c r="Y57" s="18"/>
    </row>
    <row r="58" spans="1:25" ht="27.75" customHeight="1">
      <c r="A58" s="153" t="s">
        <v>17</v>
      </c>
      <c r="B58" s="154"/>
      <c r="C58" s="154"/>
      <c r="D58" s="154"/>
      <c r="E58" s="154"/>
      <c r="F58" s="154"/>
      <c r="G58" s="155"/>
      <c r="H58" s="142"/>
      <c r="I58" s="34">
        <v>0.25</v>
      </c>
      <c r="J58" s="36">
        <f>IF(H58&lt;&gt;"",H58*I58,"")</f>
      </c>
      <c r="K58" s="16"/>
      <c r="L58" s="91"/>
      <c r="M58" s="17"/>
      <c r="N58" s="17"/>
      <c r="O58" s="17"/>
      <c r="P58" s="11"/>
      <c r="Q58" s="11"/>
      <c r="R58" s="18"/>
      <c r="S58" s="18"/>
      <c r="T58" s="18"/>
      <c r="U58" s="18"/>
      <c r="V58" s="18"/>
      <c r="W58" s="18"/>
      <c r="X58" s="18"/>
      <c r="Y58" s="18"/>
    </row>
    <row r="59" spans="1:25" ht="6.75" customHeight="1">
      <c r="A59" s="105"/>
      <c r="B59" s="27"/>
      <c r="C59" s="39"/>
      <c r="D59" s="113"/>
      <c r="E59" s="32"/>
      <c r="F59" s="32"/>
      <c r="G59" s="110"/>
      <c r="H59" s="111"/>
      <c r="I59" s="95"/>
      <c r="J59" s="112"/>
      <c r="K59" s="16"/>
      <c r="L59" s="91"/>
      <c r="M59" s="17"/>
      <c r="N59" s="17"/>
      <c r="O59" s="17"/>
      <c r="P59" s="11"/>
      <c r="Q59" s="11"/>
      <c r="R59" s="18"/>
      <c r="S59" s="18"/>
      <c r="T59" s="18"/>
      <c r="U59" s="18"/>
      <c r="V59" s="18"/>
      <c r="W59" s="18"/>
      <c r="X59" s="18"/>
      <c r="Y59" s="18"/>
    </row>
    <row r="60" spans="1:25" ht="57.75" customHeight="1">
      <c r="A60" s="153" t="s">
        <v>83</v>
      </c>
      <c r="B60" s="154"/>
      <c r="C60" s="154"/>
      <c r="D60" s="154"/>
      <c r="E60" s="154"/>
      <c r="F60" s="154"/>
      <c r="G60" s="155"/>
      <c r="H60" s="142"/>
      <c r="I60" s="34">
        <v>0.1</v>
      </c>
      <c r="J60" s="36">
        <f>IF(H60&lt;&gt;"",H60*I60,"")</f>
      </c>
      <c r="K60" s="16"/>
      <c r="L60" s="91"/>
      <c r="M60" s="17"/>
      <c r="N60" s="17"/>
      <c r="O60" s="17"/>
      <c r="P60" s="11"/>
      <c r="Q60" s="11"/>
      <c r="R60" s="18"/>
      <c r="S60" s="18"/>
      <c r="T60" s="18"/>
      <c r="U60" s="18"/>
      <c r="V60" s="18"/>
      <c r="W60" s="18"/>
      <c r="X60" s="18"/>
      <c r="Y60" s="18"/>
    </row>
    <row r="61" spans="1:25" ht="6.75" customHeight="1">
      <c r="A61" s="105"/>
      <c r="B61" s="27"/>
      <c r="C61" s="39"/>
      <c r="D61" s="113"/>
      <c r="E61" s="32"/>
      <c r="F61" s="32"/>
      <c r="G61" s="110"/>
      <c r="H61" s="111"/>
      <c r="I61" s="95"/>
      <c r="J61" s="112"/>
      <c r="K61" s="16"/>
      <c r="L61" s="91"/>
      <c r="M61" s="17"/>
      <c r="N61" s="17"/>
      <c r="O61" s="17"/>
      <c r="P61" s="11"/>
      <c r="Q61" s="11"/>
      <c r="R61" s="18"/>
      <c r="S61" s="18"/>
      <c r="T61" s="18"/>
      <c r="U61" s="18"/>
      <c r="V61" s="18"/>
      <c r="W61" s="18"/>
      <c r="X61" s="18"/>
      <c r="Y61" s="18"/>
    </row>
    <row r="62" spans="1:25" ht="43.5" customHeight="1">
      <c r="A62" s="153" t="s">
        <v>16</v>
      </c>
      <c r="B62" s="154"/>
      <c r="C62" s="154"/>
      <c r="D62" s="154"/>
      <c r="E62" s="154"/>
      <c r="F62" s="154"/>
      <c r="G62" s="155"/>
      <c r="H62" s="142"/>
      <c r="I62" s="34">
        <v>0.1</v>
      </c>
      <c r="J62" s="36">
        <f>IF(H62&lt;&gt;"",H62*I62,"")</f>
      </c>
      <c r="K62" s="16"/>
      <c r="L62" s="91"/>
      <c r="M62" s="17"/>
      <c r="N62" s="17"/>
      <c r="O62" s="17"/>
      <c r="P62" s="11"/>
      <c r="Q62" s="11"/>
      <c r="R62" s="18"/>
      <c r="S62" s="18"/>
      <c r="T62" s="18"/>
      <c r="U62" s="18"/>
      <c r="V62" s="18"/>
      <c r="W62" s="18"/>
      <c r="X62" s="18"/>
      <c r="Y62" s="18"/>
    </row>
    <row r="63" spans="1:25" ht="6.75" customHeight="1">
      <c r="A63" s="100"/>
      <c r="B63" s="29"/>
      <c r="C63" s="30"/>
      <c r="D63" s="104"/>
      <c r="E63" s="32"/>
      <c r="F63" s="32"/>
      <c r="G63" s="6"/>
      <c r="H63" s="102"/>
      <c r="I63" s="98"/>
      <c r="J63" s="103"/>
      <c r="K63" s="2"/>
      <c r="L63" s="91"/>
      <c r="M63" s="17"/>
      <c r="N63" s="17"/>
      <c r="O63" s="17"/>
      <c r="P63" s="11"/>
      <c r="Q63" s="11"/>
      <c r="R63" s="18"/>
      <c r="S63" s="18"/>
      <c r="T63" s="18"/>
      <c r="U63" s="18"/>
      <c r="V63" s="18"/>
      <c r="W63" s="18"/>
      <c r="X63" s="18"/>
      <c r="Y63" s="18"/>
    </row>
    <row r="64" spans="1:25" ht="21.75" customHeight="1">
      <c r="A64" s="94"/>
      <c r="B64" s="13"/>
      <c r="C64" s="14"/>
      <c r="D64" s="106"/>
      <c r="E64" s="15"/>
      <c r="F64" s="156" t="s">
        <v>78</v>
      </c>
      <c r="G64" s="156"/>
      <c r="H64" s="156"/>
      <c r="I64" s="156"/>
      <c r="J64" s="35">
        <f>SUM(J56,J58,J60,J62)</f>
        <v>0</v>
      </c>
      <c r="K64" s="16"/>
      <c r="L64" s="91"/>
      <c r="M64" s="17"/>
      <c r="N64" s="17"/>
      <c r="O64" s="17"/>
      <c r="P64" s="11"/>
      <c r="Q64" s="11"/>
      <c r="R64" s="18"/>
      <c r="S64" s="18"/>
      <c r="T64" s="18"/>
      <c r="U64" s="18"/>
      <c r="V64" s="18"/>
      <c r="W64" s="18"/>
      <c r="X64" s="18"/>
      <c r="Y64" s="18"/>
    </row>
    <row r="65" spans="1:25" ht="12.75" customHeight="1" thickBot="1">
      <c r="A65" s="114"/>
      <c r="B65" s="115"/>
      <c r="C65" s="116"/>
      <c r="D65" s="117"/>
      <c r="E65" s="118"/>
      <c r="F65" s="119"/>
      <c r="G65" s="119"/>
      <c r="H65" s="119"/>
      <c r="I65" s="119"/>
      <c r="J65" s="119"/>
      <c r="K65" s="119"/>
      <c r="L65" s="137"/>
      <c r="M65" s="17"/>
      <c r="N65" s="17"/>
      <c r="O65" s="17"/>
      <c r="P65" s="11"/>
      <c r="Q65" s="11"/>
      <c r="R65" s="18"/>
      <c r="S65" s="18"/>
      <c r="T65" s="18"/>
      <c r="U65" s="18"/>
      <c r="V65" s="18"/>
      <c r="W65" s="18"/>
      <c r="X65" s="18"/>
      <c r="Y65" s="18"/>
    </row>
    <row r="66" spans="1:25" ht="7.5" customHeight="1" thickBot="1">
      <c r="A66" s="13"/>
      <c r="B66" s="13"/>
      <c r="C66" s="14"/>
      <c r="D66" s="106"/>
      <c r="E66" s="15"/>
      <c r="F66" s="16"/>
      <c r="G66" s="16"/>
      <c r="H66" s="16"/>
      <c r="I66" s="16"/>
      <c r="J66" s="16"/>
      <c r="K66" s="16"/>
      <c r="L66" s="17"/>
      <c r="M66" s="17"/>
      <c r="N66" s="17"/>
      <c r="O66" s="17"/>
      <c r="P66" s="11"/>
      <c r="Q66" s="11"/>
      <c r="R66" s="18"/>
      <c r="S66" s="18"/>
      <c r="T66" s="18"/>
      <c r="U66" s="18"/>
      <c r="V66" s="18"/>
      <c r="W66" s="18"/>
      <c r="X66" s="18"/>
      <c r="Y66" s="18"/>
    </row>
    <row r="67" spans="1:25" ht="6.75" customHeight="1" thickBot="1">
      <c r="A67" s="84"/>
      <c r="B67" s="85"/>
      <c r="C67" s="86"/>
      <c r="D67" s="121"/>
      <c r="E67" s="122"/>
      <c r="F67" s="123"/>
      <c r="G67" s="123"/>
      <c r="H67" s="123"/>
      <c r="I67" s="123"/>
      <c r="J67" s="132"/>
      <c r="K67" s="123"/>
      <c r="L67" s="133"/>
      <c r="M67" s="17"/>
      <c r="N67" s="17"/>
      <c r="O67" s="17"/>
      <c r="P67" s="11"/>
      <c r="Q67" s="11"/>
      <c r="R67" s="18"/>
      <c r="S67" s="18"/>
      <c r="T67" s="18"/>
      <c r="U67" s="18"/>
      <c r="V67" s="18"/>
      <c r="W67" s="18"/>
      <c r="X67" s="18"/>
      <c r="Y67" s="18"/>
    </row>
    <row r="68" spans="1:23" ht="21" thickBot="1">
      <c r="A68" s="150" t="s">
        <v>21</v>
      </c>
      <c r="B68" s="151"/>
      <c r="C68" s="151"/>
      <c r="D68" s="151"/>
      <c r="E68" s="151"/>
      <c r="F68" s="151"/>
      <c r="G68" s="151"/>
      <c r="H68" s="151"/>
      <c r="I68" s="151"/>
      <c r="J68" s="152"/>
      <c r="K68" s="17"/>
      <c r="L68" s="91"/>
      <c r="M68" s="17"/>
      <c r="N68" s="11"/>
      <c r="O68" s="11"/>
      <c r="P68" s="18"/>
      <c r="Q68" s="18"/>
      <c r="R68" s="18"/>
      <c r="S68" s="18"/>
      <c r="T68" s="18"/>
      <c r="U68" s="18"/>
      <c r="V68" s="18"/>
      <c r="W68" s="18"/>
    </row>
    <row r="69" spans="1:23" ht="12.75" customHeight="1">
      <c r="A69" s="92"/>
      <c r="B69" s="13"/>
      <c r="C69" s="14"/>
      <c r="D69" s="40"/>
      <c r="E69" s="40"/>
      <c r="F69" s="40"/>
      <c r="G69" s="41"/>
      <c r="H69" s="2"/>
      <c r="I69" s="2"/>
      <c r="J69" s="2"/>
      <c r="K69" s="17"/>
      <c r="L69" s="91"/>
      <c r="M69" s="17"/>
      <c r="N69" s="11"/>
      <c r="O69" s="11"/>
      <c r="P69" s="18"/>
      <c r="Q69" s="18"/>
      <c r="R69" s="18"/>
      <c r="S69" s="18"/>
      <c r="T69" s="18"/>
      <c r="U69" s="18"/>
      <c r="V69" s="18"/>
      <c r="W69" s="18"/>
    </row>
    <row r="70" spans="1:23" ht="36.75" customHeight="1">
      <c r="A70" s="92"/>
      <c r="B70" s="42" t="s">
        <v>11</v>
      </c>
      <c r="C70" s="47" t="s">
        <v>18</v>
      </c>
      <c r="D70" s="188" t="s">
        <v>70</v>
      </c>
      <c r="E70" s="163"/>
      <c r="F70" s="40"/>
      <c r="G70" s="41"/>
      <c r="H70" s="2"/>
      <c r="I70" s="2"/>
      <c r="J70" s="2"/>
      <c r="K70" s="17"/>
      <c r="L70" s="91"/>
      <c r="M70" s="17"/>
      <c r="N70" s="11"/>
      <c r="O70" s="11"/>
      <c r="P70" s="18"/>
      <c r="Q70" s="18"/>
      <c r="R70" s="18"/>
      <c r="S70" s="18"/>
      <c r="T70" s="18"/>
      <c r="U70" s="18"/>
      <c r="V70" s="18"/>
      <c r="W70" s="18"/>
    </row>
    <row r="71" spans="1:23" ht="24.75" customHeight="1">
      <c r="A71" s="92"/>
      <c r="B71" s="82">
        <f>+D77+D95+D117+D137+D158</f>
        <v>0</v>
      </c>
      <c r="C71" s="48">
        <v>55</v>
      </c>
      <c r="D71" s="163">
        <f>IF(B71&lt;=C71,B71,C71)</f>
        <v>0</v>
      </c>
      <c r="E71" s="163"/>
      <c r="F71" s="40"/>
      <c r="G71" s="41"/>
      <c r="H71" s="2"/>
      <c r="I71" s="2"/>
      <c r="J71" s="2"/>
      <c r="K71" s="17"/>
      <c r="L71" s="91"/>
      <c r="M71" s="17"/>
      <c r="N71" s="11"/>
      <c r="O71" s="11"/>
      <c r="P71" s="18"/>
      <c r="Q71" s="18"/>
      <c r="R71" s="18"/>
      <c r="S71" s="18"/>
      <c r="T71" s="18"/>
      <c r="U71" s="18"/>
      <c r="V71" s="18"/>
      <c r="W71" s="18"/>
    </row>
    <row r="72" spans="1:25" ht="12.75" customHeight="1" thickBot="1">
      <c r="A72" s="94"/>
      <c r="B72" s="13"/>
      <c r="C72" s="14"/>
      <c r="D72" s="106"/>
      <c r="E72" s="15" t="s">
        <v>19</v>
      </c>
      <c r="F72" s="16"/>
      <c r="G72" s="16"/>
      <c r="H72" s="16"/>
      <c r="I72" s="16"/>
      <c r="J72" s="16"/>
      <c r="K72" s="16"/>
      <c r="L72" s="91"/>
      <c r="M72" s="17"/>
      <c r="N72" s="17"/>
      <c r="O72" s="17"/>
      <c r="P72" s="11"/>
      <c r="Q72" s="11"/>
      <c r="R72" s="18"/>
      <c r="S72" s="18"/>
      <c r="T72" s="18"/>
      <c r="U72" s="18"/>
      <c r="V72" s="18"/>
      <c r="W72" s="18"/>
      <c r="X72" s="18"/>
      <c r="Y72" s="18"/>
    </row>
    <row r="73" spans="1:25" ht="12.75" customHeight="1">
      <c r="A73" s="84"/>
      <c r="B73" s="85"/>
      <c r="C73" s="86"/>
      <c r="D73" s="121"/>
      <c r="E73" s="122"/>
      <c r="F73" s="123"/>
      <c r="G73" s="123"/>
      <c r="H73" s="123"/>
      <c r="I73" s="123"/>
      <c r="J73" s="123"/>
      <c r="K73" s="124"/>
      <c r="L73" s="91"/>
      <c r="M73" s="17"/>
      <c r="N73" s="17"/>
      <c r="O73" s="17"/>
      <c r="P73" s="11"/>
      <c r="Q73" s="11"/>
      <c r="R73" s="18"/>
      <c r="S73" s="18"/>
      <c r="T73" s="18"/>
      <c r="U73" s="18"/>
      <c r="V73" s="18"/>
      <c r="W73" s="18"/>
      <c r="X73" s="18"/>
      <c r="Y73" s="18"/>
    </row>
    <row r="74" spans="1:25" ht="20.25" customHeight="1">
      <c r="A74" s="164" t="s">
        <v>22</v>
      </c>
      <c r="B74" s="165"/>
      <c r="C74" s="165"/>
      <c r="D74" s="165"/>
      <c r="E74" s="165"/>
      <c r="F74" s="165"/>
      <c r="G74" s="165"/>
      <c r="H74" s="165"/>
      <c r="I74" s="165"/>
      <c r="J74" s="165"/>
      <c r="K74" s="107"/>
      <c r="L74" s="91"/>
      <c r="M74" s="17"/>
      <c r="N74" s="17"/>
      <c r="O74" s="17"/>
      <c r="P74" s="11"/>
      <c r="Q74" s="11"/>
      <c r="R74" s="18"/>
      <c r="S74" s="18"/>
      <c r="T74" s="18"/>
      <c r="U74" s="18"/>
      <c r="V74" s="18"/>
      <c r="W74" s="18"/>
      <c r="X74" s="18"/>
      <c r="Y74" s="18"/>
    </row>
    <row r="75" spans="1:25" ht="12.75" customHeight="1">
      <c r="A75" s="94"/>
      <c r="B75" s="13"/>
      <c r="C75" s="14"/>
      <c r="D75" s="106"/>
      <c r="E75" s="15"/>
      <c r="F75" s="16"/>
      <c r="G75" s="16"/>
      <c r="H75" s="16"/>
      <c r="I75" s="16"/>
      <c r="J75" s="16"/>
      <c r="K75" s="107"/>
      <c r="L75" s="91"/>
      <c r="M75" s="17"/>
      <c r="N75" s="17"/>
      <c r="O75" s="17"/>
      <c r="P75" s="11"/>
      <c r="Q75" s="11"/>
      <c r="R75" s="18"/>
      <c r="S75" s="18"/>
      <c r="T75" s="18"/>
      <c r="U75" s="18"/>
      <c r="V75" s="18"/>
      <c r="W75" s="18"/>
      <c r="X75" s="18"/>
      <c r="Y75" s="18"/>
    </row>
    <row r="76" spans="1:25" ht="36.75" customHeight="1">
      <c r="A76" s="94"/>
      <c r="B76" s="42" t="s">
        <v>11</v>
      </c>
      <c r="C76" s="47" t="s">
        <v>18</v>
      </c>
      <c r="D76" s="166" t="s">
        <v>71</v>
      </c>
      <c r="E76" s="167"/>
      <c r="F76" s="16"/>
      <c r="G76" s="16"/>
      <c r="H76" s="16"/>
      <c r="I76" s="16"/>
      <c r="J76" s="16"/>
      <c r="K76" s="107"/>
      <c r="L76" s="91"/>
      <c r="M76" s="17"/>
      <c r="N76" s="17"/>
      <c r="O76" s="17"/>
      <c r="P76" s="11"/>
      <c r="Q76" s="11"/>
      <c r="R76" s="18"/>
      <c r="S76" s="18"/>
      <c r="T76" s="18"/>
      <c r="U76" s="18"/>
      <c r="V76" s="18"/>
      <c r="W76" s="18"/>
      <c r="X76" s="18"/>
      <c r="Y76" s="18"/>
    </row>
    <row r="77" spans="1:25" ht="24.75" customHeight="1">
      <c r="A77" s="94"/>
      <c r="B77" s="82">
        <f>+I89</f>
        <v>0</v>
      </c>
      <c r="C77" s="48">
        <v>20</v>
      </c>
      <c r="D77" s="167">
        <f>IF(B77&lt;=C77,B77,C77)</f>
        <v>0</v>
      </c>
      <c r="E77" s="167"/>
      <c r="F77" s="16"/>
      <c r="G77" s="16"/>
      <c r="H77" s="16"/>
      <c r="I77" s="16"/>
      <c r="J77" s="16"/>
      <c r="K77" s="107"/>
      <c r="L77" s="91"/>
      <c r="M77" s="17"/>
      <c r="N77" s="17"/>
      <c r="O77" s="17"/>
      <c r="P77" s="11"/>
      <c r="Q77" s="11"/>
      <c r="R77" s="18"/>
      <c r="S77" s="18"/>
      <c r="T77" s="18"/>
      <c r="U77" s="18"/>
      <c r="V77" s="18"/>
      <c r="W77" s="18"/>
      <c r="X77" s="18"/>
      <c r="Y77" s="18"/>
    </row>
    <row r="78" spans="1:25" ht="12.75" customHeight="1">
      <c r="A78" s="94"/>
      <c r="B78" s="13"/>
      <c r="C78" s="14"/>
      <c r="D78" s="95"/>
      <c r="E78" s="20"/>
      <c r="F78" s="21"/>
      <c r="G78" s="21"/>
      <c r="H78" s="21"/>
      <c r="I78" s="21"/>
      <c r="J78" s="21"/>
      <c r="K78" s="93"/>
      <c r="L78" s="99"/>
      <c r="M78" s="17"/>
      <c r="N78" s="17"/>
      <c r="O78" s="17"/>
      <c r="P78" s="11"/>
      <c r="Q78" s="11"/>
      <c r="R78" s="18"/>
      <c r="S78" s="18"/>
      <c r="T78" s="18"/>
      <c r="U78" s="18"/>
      <c r="V78" s="18"/>
      <c r="W78" s="18"/>
      <c r="X78" s="18"/>
      <c r="Y78" s="18"/>
    </row>
    <row r="79" spans="1:25" ht="12.75" customHeight="1">
      <c r="A79" s="94"/>
      <c r="B79" s="13"/>
      <c r="C79" s="14"/>
      <c r="D79" s="95"/>
      <c r="E79" s="20"/>
      <c r="F79" s="21"/>
      <c r="G79" s="21"/>
      <c r="H79" s="21"/>
      <c r="I79" s="21"/>
      <c r="J79" s="21"/>
      <c r="K79" s="93"/>
      <c r="L79" s="99"/>
      <c r="M79" s="17"/>
      <c r="N79" s="17"/>
      <c r="O79" s="17"/>
      <c r="P79" s="11"/>
      <c r="Q79" s="11"/>
      <c r="R79" s="18"/>
      <c r="S79" s="18"/>
      <c r="T79" s="18"/>
      <c r="U79" s="18"/>
      <c r="V79" s="18"/>
      <c r="W79" s="18"/>
      <c r="X79" s="18"/>
      <c r="Y79" s="18"/>
    </row>
    <row r="80" spans="1:24" ht="30.75" customHeight="1">
      <c r="A80" s="94"/>
      <c r="B80" s="13"/>
      <c r="C80" s="14"/>
      <c r="D80" s="95"/>
      <c r="E80" s="20"/>
      <c r="F80" s="21"/>
      <c r="G80" s="28" t="s">
        <v>27</v>
      </c>
      <c r="H80" s="28" t="s">
        <v>28</v>
      </c>
      <c r="I80" s="28" t="s">
        <v>11</v>
      </c>
      <c r="J80" s="51" t="s">
        <v>7</v>
      </c>
      <c r="K80" s="99"/>
      <c r="L80" s="99"/>
      <c r="M80" s="17"/>
      <c r="N80" s="17"/>
      <c r="O80" s="11"/>
      <c r="P80" s="11"/>
      <c r="Q80" s="18"/>
      <c r="R80" s="18"/>
      <c r="S80" s="18"/>
      <c r="T80" s="18"/>
      <c r="U80" s="18"/>
      <c r="V80" s="18"/>
      <c r="W80" s="18"/>
      <c r="X80" s="18"/>
    </row>
    <row r="81" spans="1:24" ht="18" customHeight="1">
      <c r="A81" s="186" t="s">
        <v>23</v>
      </c>
      <c r="B81" s="187"/>
      <c r="C81" s="187"/>
      <c r="D81" s="187"/>
      <c r="E81" s="187"/>
      <c r="F81" s="187"/>
      <c r="G81" s="143"/>
      <c r="H81" s="50">
        <v>4</v>
      </c>
      <c r="I81" s="52">
        <f>IF(G81&lt;&gt;"",IF(J81&lt;&gt;"",IF((G81*H81)&lt;=J81,(G81*H81),J81),G81*H81),"")</f>
      </c>
      <c r="J81" s="51">
        <v>8</v>
      </c>
      <c r="K81" s="99"/>
      <c r="L81" s="99"/>
      <c r="M81" s="17"/>
      <c r="N81" s="17"/>
      <c r="O81" s="11"/>
      <c r="P81" s="11"/>
      <c r="Q81" s="18"/>
      <c r="R81" s="18"/>
      <c r="S81" s="18"/>
      <c r="T81" s="18"/>
      <c r="U81" s="18"/>
      <c r="V81" s="18"/>
      <c r="W81" s="18"/>
      <c r="X81" s="18"/>
    </row>
    <row r="82" spans="1:24" ht="6.75" customHeight="1">
      <c r="A82" s="126"/>
      <c r="B82" s="29"/>
      <c r="C82" s="30"/>
      <c r="D82" s="101"/>
      <c r="E82" s="31"/>
      <c r="F82" s="31"/>
      <c r="G82" s="54"/>
      <c r="H82" s="25"/>
      <c r="I82" s="21"/>
      <c r="J82" s="21"/>
      <c r="K82" s="99"/>
      <c r="L82" s="99"/>
      <c r="M82" s="17"/>
      <c r="N82" s="17"/>
      <c r="O82" s="11"/>
      <c r="P82" s="11"/>
      <c r="Q82" s="18"/>
      <c r="R82" s="18"/>
      <c r="S82" s="18"/>
      <c r="T82" s="18"/>
      <c r="U82" s="18"/>
      <c r="V82" s="18"/>
      <c r="W82" s="18"/>
      <c r="X82" s="18"/>
    </row>
    <row r="83" spans="1:24" ht="18" customHeight="1">
      <c r="A83" s="125" t="s">
        <v>24</v>
      </c>
      <c r="B83" s="49"/>
      <c r="C83" s="49"/>
      <c r="D83" s="49"/>
      <c r="E83" s="49"/>
      <c r="F83" s="49"/>
      <c r="G83" s="142"/>
      <c r="H83" s="50">
        <v>12</v>
      </c>
      <c r="I83" s="52">
        <f>IF(G83&lt;&gt;"",IF(J83&lt;&gt;"",IF((G83*H83)&lt;=J83,(G83*H83),J83),G83*H83),"")</f>
      </c>
      <c r="J83" s="28"/>
      <c r="K83" s="99"/>
      <c r="L83" s="99"/>
      <c r="M83" s="17"/>
      <c r="N83" s="17"/>
      <c r="O83" s="11"/>
      <c r="P83" s="11"/>
      <c r="Q83" s="18"/>
      <c r="R83" s="18"/>
      <c r="S83" s="18"/>
      <c r="T83" s="18"/>
      <c r="U83" s="18"/>
      <c r="V83" s="18"/>
      <c r="W83" s="18"/>
      <c r="X83" s="18"/>
    </row>
    <row r="84" spans="1:24" ht="6.75" customHeight="1">
      <c r="A84" s="126"/>
      <c r="B84" s="29"/>
      <c r="C84" s="30"/>
      <c r="D84" s="101"/>
      <c r="E84" s="31"/>
      <c r="F84" s="31"/>
      <c r="G84" s="54"/>
      <c r="H84" s="25"/>
      <c r="I84" s="21"/>
      <c r="J84" s="21"/>
      <c r="K84" s="99"/>
      <c r="L84" s="99"/>
      <c r="M84" s="17"/>
      <c r="N84" s="17"/>
      <c r="O84" s="11"/>
      <c r="P84" s="11"/>
      <c r="Q84" s="18"/>
      <c r="R84" s="18"/>
      <c r="S84" s="18"/>
      <c r="T84" s="18"/>
      <c r="U84" s="18"/>
      <c r="V84" s="18"/>
      <c r="W84" s="18"/>
      <c r="X84" s="18"/>
    </row>
    <row r="85" spans="1:24" ht="18" customHeight="1">
      <c r="A85" s="186" t="s">
        <v>25</v>
      </c>
      <c r="B85" s="187"/>
      <c r="C85" s="187"/>
      <c r="D85" s="187"/>
      <c r="E85" s="187"/>
      <c r="F85" s="187"/>
      <c r="G85" s="142"/>
      <c r="H85" s="50">
        <v>15</v>
      </c>
      <c r="I85" s="52">
        <f>IF(G85&lt;&gt;"",IF(J85&lt;&gt;"",IF((G85*H85)&lt;=J85,(G85*H85),J85),G85*H85),"")</f>
      </c>
      <c r="J85" s="28"/>
      <c r="K85" s="99"/>
      <c r="L85" s="99"/>
      <c r="M85" s="17"/>
      <c r="N85" s="17"/>
      <c r="O85" s="11"/>
      <c r="P85" s="11"/>
      <c r="Q85" s="18"/>
      <c r="R85" s="18"/>
      <c r="S85" s="18"/>
      <c r="T85" s="18"/>
      <c r="U85" s="18"/>
      <c r="V85" s="18"/>
      <c r="W85" s="18"/>
      <c r="X85" s="18"/>
    </row>
    <row r="86" spans="1:24" ht="6.75" customHeight="1">
      <c r="A86" s="126"/>
      <c r="B86" s="29"/>
      <c r="C86" s="30"/>
      <c r="D86" s="101"/>
      <c r="E86" s="31"/>
      <c r="F86" s="31"/>
      <c r="G86" s="54"/>
      <c r="H86" s="25"/>
      <c r="I86" s="21"/>
      <c r="J86" s="21"/>
      <c r="K86" s="99"/>
      <c r="L86" s="99"/>
      <c r="M86" s="17"/>
      <c r="N86" s="17"/>
      <c r="O86" s="11"/>
      <c r="P86" s="11"/>
      <c r="Q86" s="18"/>
      <c r="R86" s="18"/>
      <c r="S86" s="18"/>
      <c r="T86" s="18"/>
      <c r="U86" s="18"/>
      <c r="V86" s="18"/>
      <c r="W86" s="18"/>
      <c r="X86" s="18"/>
    </row>
    <row r="87" spans="1:24" ht="18" customHeight="1">
      <c r="A87" s="186" t="s">
        <v>26</v>
      </c>
      <c r="B87" s="187"/>
      <c r="C87" s="187"/>
      <c r="D87" s="187"/>
      <c r="E87" s="187"/>
      <c r="F87" s="187"/>
      <c r="G87" s="142"/>
      <c r="H87" s="50">
        <v>20</v>
      </c>
      <c r="I87" s="52">
        <f>IF(G87&lt;&gt;"",IF(J87&lt;&gt;"",IF((G87*H87)&lt;=J87,(G87*H87),J87),G87*H87),"")</f>
      </c>
      <c r="J87" s="28"/>
      <c r="K87" s="99"/>
      <c r="L87" s="99"/>
      <c r="M87" s="17"/>
      <c r="N87" s="17"/>
      <c r="O87" s="11"/>
      <c r="P87" s="11"/>
      <c r="Q87" s="18"/>
      <c r="R87" s="18"/>
      <c r="S87" s="18"/>
      <c r="T87" s="18"/>
      <c r="U87" s="18"/>
      <c r="V87" s="18"/>
      <c r="W87" s="18"/>
      <c r="X87" s="18"/>
    </row>
    <row r="88" spans="1:24" ht="6.75" customHeight="1">
      <c r="A88" s="126"/>
      <c r="B88" s="29"/>
      <c r="C88" s="30"/>
      <c r="D88" s="101"/>
      <c r="E88" s="31"/>
      <c r="F88" s="31"/>
      <c r="G88" s="54"/>
      <c r="H88" s="25"/>
      <c r="I88" s="21"/>
      <c r="J88" s="21"/>
      <c r="K88" s="99"/>
      <c r="L88" s="99"/>
      <c r="M88" s="17"/>
      <c r="N88" s="17"/>
      <c r="O88" s="11"/>
      <c r="P88" s="11"/>
      <c r="Q88" s="18"/>
      <c r="R88" s="18"/>
      <c r="S88" s="18"/>
      <c r="T88" s="18"/>
      <c r="U88" s="18"/>
      <c r="V88" s="18"/>
      <c r="W88" s="18"/>
      <c r="X88" s="18"/>
    </row>
    <row r="89" spans="1:25" ht="18" customHeight="1">
      <c r="A89" s="127"/>
      <c r="B89" s="13"/>
      <c r="C89" s="183" t="s">
        <v>79</v>
      </c>
      <c r="D89" s="183"/>
      <c r="E89" s="183"/>
      <c r="F89" s="183"/>
      <c r="G89" s="183"/>
      <c r="H89" s="183"/>
      <c r="I89" s="53">
        <f>SUM(I81,I83,I85,I87)</f>
        <v>0</v>
      </c>
      <c r="J89" s="21"/>
      <c r="K89" s="93"/>
      <c r="L89" s="99"/>
      <c r="M89" s="17"/>
      <c r="N89" s="17"/>
      <c r="O89" s="17"/>
      <c r="P89" s="11"/>
      <c r="Q89" s="11"/>
      <c r="R89" s="18"/>
      <c r="S89" s="18"/>
      <c r="T89" s="18"/>
      <c r="U89" s="18"/>
      <c r="V89" s="18"/>
      <c r="W89" s="18"/>
      <c r="X89" s="18"/>
      <c r="Y89" s="18"/>
    </row>
    <row r="90" spans="1:25" ht="12.75" customHeight="1" thickBot="1">
      <c r="A90" s="114"/>
      <c r="B90" s="115"/>
      <c r="C90" s="116"/>
      <c r="D90" s="128"/>
      <c r="E90" s="129"/>
      <c r="F90" s="130"/>
      <c r="G90" s="130"/>
      <c r="H90" s="130"/>
      <c r="I90" s="130"/>
      <c r="J90" s="130"/>
      <c r="K90" s="131"/>
      <c r="L90" s="99"/>
      <c r="M90" s="17"/>
      <c r="N90" s="17"/>
      <c r="O90" s="17"/>
      <c r="P90" s="11"/>
      <c r="Q90" s="11"/>
      <c r="R90" s="18"/>
      <c r="S90" s="18"/>
      <c r="T90" s="18"/>
      <c r="U90" s="18"/>
      <c r="V90" s="18"/>
      <c r="W90" s="18"/>
      <c r="X90" s="18"/>
      <c r="Y90" s="18"/>
    </row>
    <row r="91" spans="1:25" ht="12.75" customHeight="1">
      <c r="A91" s="84"/>
      <c r="B91" s="85"/>
      <c r="C91" s="86"/>
      <c r="D91" s="87"/>
      <c r="E91" s="88"/>
      <c r="F91" s="89"/>
      <c r="G91" s="89"/>
      <c r="H91" s="89"/>
      <c r="I91" s="89"/>
      <c r="J91" s="90"/>
      <c r="K91" s="21"/>
      <c r="L91" s="99"/>
      <c r="M91" s="17"/>
      <c r="N91" s="17"/>
      <c r="O91" s="17"/>
      <c r="P91" s="11"/>
      <c r="Q91" s="11"/>
      <c r="R91" s="18"/>
      <c r="S91" s="18"/>
      <c r="T91" s="18"/>
      <c r="U91" s="18"/>
      <c r="V91" s="18"/>
      <c r="W91" s="18"/>
      <c r="X91" s="18"/>
      <c r="Y91" s="18"/>
    </row>
    <row r="92" spans="1:25" ht="18" customHeight="1">
      <c r="A92" s="176" t="s">
        <v>30</v>
      </c>
      <c r="B92" s="177"/>
      <c r="C92" s="177"/>
      <c r="D92" s="177"/>
      <c r="E92" s="177"/>
      <c r="F92" s="177"/>
      <c r="G92" s="177"/>
      <c r="H92" s="177"/>
      <c r="I92" s="177"/>
      <c r="J92" s="178"/>
      <c r="K92" s="16"/>
      <c r="L92" s="91"/>
      <c r="M92" s="17"/>
      <c r="N92" s="17"/>
      <c r="O92" s="17"/>
      <c r="P92" s="11"/>
      <c r="Q92" s="11"/>
      <c r="R92" s="18"/>
      <c r="S92" s="18"/>
      <c r="T92" s="18"/>
      <c r="U92" s="18"/>
      <c r="V92" s="18"/>
      <c r="W92" s="18"/>
      <c r="X92" s="18"/>
      <c r="Y92" s="18"/>
    </row>
    <row r="93" spans="1:25" ht="12.75" customHeight="1">
      <c r="A93" s="94"/>
      <c r="B93" s="13"/>
      <c r="C93" s="14"/>
      <c r="D93" s="106"/>
      <c r="E93" s="15"/>
      <c r="F93" s="16"/>
      <c r="G93" s="16"/>
      <c r="H93" s="16"/>
      <c r="I93" s="16"/>
      <c r="J93" s="107"/>
      <c r="K93" s="16"/>
      <c r="L93" s="91"/>
      <c r="M93" s="17"/>
      <c r="N93" s="17"/>
      <c r="O93" s="17"/>
      <c r="P93" s="11"/>
      <c r="Q93" s="11"/>
      <c r="R93" s="18"/>
      <c r="S93" s="18"/>
      <c r="T93" s="18"/>
      <c r="U93" s="18"/>
      <c r="V93" s="18"/>
      <c r="W93" s="18"/>
      <c r="X93" s="18"/>
      <c r="Y93" s="18"/>
    </row>
    <row r="94" spans="1:25" ht="36.75" customHeight="1">
      <c r="A94" s="94"/>
      <c r="B94" s="42" t="s">
        <v>11</v>
      </c>
      <c r="C94" s="47" t="s">
        <v>18</v>
      </c>
      <c r="D94" s="174" t="s">
        <v>72</v>
      </c>
      <c r="E94" s="175"/>
      <c r="F94" s="16"/>
      <c r="G94" s="16"/>
      <c r="H94" s="16"/>
      <c r="I94" s="16"/>
      <c r="J94" s="107"/>
      <c r="K94" s="16"/>
      <c r="L94" s="91"/>
      <c r="M94" s="17"/>
      <c r="N94" s="17"/>
      <c r="O94" s="17"/>
      <c r="P94" s="11"/>
      <c r="Q94" s="11"/>
      <c r="R94" s="18"/>
      <c r="S94" s="18"/>
      <c r="T94" s="18"/>
      <c r="U94" s="18"/>
      <c r="V94" s="18"/>
      <c r="W94" s="18"/>
      <c r="X94" s="18"/>
      <c r="Y94" s="18"/>
    </row>
    <row r="95" spans="1:25" ht="24.75" customHeight="1">
      <c r="A95" s="94"/>
      <c r="B95" s="82">
        <f>+I111</f>
        <v>0</v>
      </c>
      <c r="C95" s="48">
        <v>15</v>
      </c>
      <c r="D95" s="167">
        <f>IF(B95&lt;=C95,B95,C95)</f>
        <v>0</v>
      </c>
      <c r="E95" s="167"/>
      <c r="F95" s="16"/>
      <c r="G95" s="16"/>
      <c r="H95" s="16"/>
      <c r="I95" s="16"/>
      <c r="J95" s="107"/>
      <c r="K95" s="16"/>
      <c r="L95" s="91"/>
      <c r="M95" s="17"/>
      <c r="N95" s="17"/>
      <c r="O95" s="17"/>
      <c r="P95" s="11"/>
      <c r="Q95" s="11"/>
      <c r="R95" s="18"/>
      <c r="S95" s="18"/>
      <c r="T95" s="18"/>
      <c r="U95" s="18"/>
      <c r="V95" s="18"/>
      <c r="W95" s="18"/>
      <c r="X95" s="18"/>
      <c r="Y95" s="18"/>
    </row>
    <row r="96" spans="1:25" ht="12.75" customHeight="1">
      <c r="A96" s="94"/>
      <c r="B96" s="13"/>
      <c r="C96" s="14"/>
      <c r="D96" s="95"/>
      <c r="E96" s="20"/>
      <c r="F96" s="21"/>
      <c r="G96" s="21"/>
      <c r="H96" s="21"/>
      <c r="I96" s="21"/>
      <c r="J96" s="93"/>
      <c r="K96" s="16"/>
      <c r="L96" s="91"/>
      <c r="M96" s="17"/>
      <c r="N96" s="17"/>
      <c r="O96" s="17"/>
      <c r="P96" s="11"/>
      <c r="Q96" s="11"/>
      <c r="R96" s="18"/>
      <c r="S96" s="18"/>
      <c r="T96" s="18"/>
      <c r="U96" s="18"/>
      <c r="V96" s="18"/>
      <c r="W96" s="18"/>
      <c r="X96" s="18"/>
      <c r="Y96" s="18"/>
    </row>
    <row r="97" spans="1:25" ht="12.75" customHeight="1">
      <c r="A97" s="94"/>
      <c r="B97" s="13"/>
      <c r="C97" s="14"/>
      <c r="D97" s="95"/>
      <c r="E97" s="20"/>
      <c r="F97" s="21"/>
      <c r="G97" s="21"/>
      <c r="H97" s="21"/>
      <c r="I97" s="21"/>
      <c r="J97" s="93"/>
      <c r="K97" s="16"/>
      <c r="L97" s="91"/>
      <c r="M97" s="17"/>
      <c r="N97" s="17"/>
      <c r="O97" s="17"/>
      <c r="P97" s="11"/>
      <c r="Q97" s="11"/>
      <c r="R97" s="18"/>
      <c r="S97" s="18"/>
      <c r="T97" s="18"/>
      <c r="U97" s="18"/>
      <c r="V97" s="18"/>
      <c r="W97" s="18"/>
      <c r="X97" s="18"/>
      <c r="Y97" s="18"/>
    </row>
    <row r="98" spans="1:24" ht="29.25" customHeight="1">
      <c r="A98" s="94"/>
      <c r="B98" s="13"/>
      <c r="C98" s="14"/>
      <c r="D98" s="95"/>
      <c r="E98" s="20"/>
      <c r="F98" s="21"/>
      <c r="G98" s="28" t="s">
        <v>39</v>
      </c>
      <c r="H98" s="28" t="s">
        <v>40</v>
      </c>
      <c r="I98" s="28" t="s">
        <v>11</v>
      </c>
      <c r="J98" s="107"/>
      <c r="K98" s="17"/>
      <c r="L98" s="91"/>
      <c r="M98" s="17"/>
      <c r="N98" s="17"/>
      <c r="O98" s="11"/>
      <c r="P98" s="11"/>
      <c r="Q98" s="18"/>
      <c r="R98" s="18"/>
      <c r="S98" s="18"/>
      <c r="T98" s="18"/>
      <c r="U98" s="18"/>
      <c r="V98" s="18"/>
      <c r="W98" s="18"/>
      <c r="X98" s="18"/>
    </row>
    <row r="99" spans="1:24" ht="16.5" customHeight="1">
      <c r="A99" s="160" t="s">
        <v>31</v>
      </c>
      <c r="B99" s="161"/>
      <c r="C99" s="161"/>
      <c r="D99" s="161"/>
      <c r="E99" s="161"/>
      <c r="F99" s="162"/>
      <c r="G99" s="143"/>
      <c r="H99" s="50">
        <v>15</v>
      </c>
      <c r="I99" s="52">
        <f>IF(G99&lt;&gt;"",G99*H99,"")</f>
      </c>
      <c r="J99" s="107"/>
      <c r="K99" s="17"/>
      <c r="L99" s="91"/>
      <c r="M99" s="17"/>
      <c r="N99" s="17"/>
      <c r="O99" s="11"/>
      <c r="P99" s="11"/>
      <c r="Q99" s="18"/>
      <c r="R99" s="18"/>
      <c r="S99" s="18"/>
      <c r="T99" s="18"/>
      <c r="U99" s="18"/>
      <c r="V99" s="18"/>
      <c r="W99" s="18"/>
      <c r="X99" s="18"/>
    </row>
    <row r="100" spans="1:24" ht="6.75" customHeight="1">
      <c r="A100" s="126"/>
      <c r="B100" s="29"/>
      <c r="C100" s="30"/>
      <c r="D100" s="101"/>
      <c r="E100" s="31"/>
      <c r="F100" s="31"/>
      <c r="G100" s="54"/>
      <c r="H100" s="25"/>
      <c r="I100" s="21"/>
      <c r="J100" s="107"/>
      <c r="K100" s="17"/>
      <c r="L100" s="91"/>
      <c r="M100" s="17"/>
      <c r="N100" s="17"/>
      <c r="O100" s="11"/>
      <c r="P100" s="11"/>
      <c r="Q100" s="18"/>
      <c r="R100" s="18"/>
      <c r="S100" s="18"/>
      <c r="T100" s="18"/>
      <c r="U100" s="18"/>
      <c r="V100" s="18"/>
      <c r="W100" s="18"/>
      <c r="X100" s="18"/>
    </row>
    <row r="101" spans="1:24" ht="30.75" customHeight="1">
      <c r="A101" s="179" t="s">
        <v>32</v>
      </c>
      <c r="B101" s="180"/>
      <c r="C101" s="180"/>
      <c r="D101" s="180"/>
      <c r="E101" s="180"/>
      <c r="F101" s="180"/>
      <c r="G101" s="142"/>
      <c r="H101" s="50">
        <v>13</v>
      </c>
      <c r="I101" s="52">
        <f>IF(G101&lt;&gt;"",G101*H101,"")</f>
      </c>
      <c r="J101" s="107"/>
      <c r="K101" s="17"/>
      <c r="L101" s="91"/>
      <c r="M101" s="17"/>
      <c r="N101" s="17"/>
      <c r="O101" s="11"/>
      <c r="P101" s="11"/>
      <c r="Q101" s="18"/>
      <c r="R101" s="18"/>
      <c r="S101" s="18"/>
      <c r="T101" s="18"/>
      <c r="U101" s="18"/>
      <c r="V101" s="18"/>
      <c r="W101" s="18"/>
      <c r="X101" s="18"/>
    </row>
    <row r="102" spans="1:24" ht="6.75" customHeight="1">
      <c r="A102" s="126"/>
      <c r="B102" s="29"/>
      <c r="C102" s="30"/>
      <c r="D102" s="101"/>
      <c r="E102" s="31"/>
      <c r="F102" s="31"/>
      <c r="G102" s="54"/>
      <c r="H102" s="25"/>
      <c r="I102" s="21"/>
      <c r="J102" s="107"/>
      <c r="K102" s="17"/>
      <c r="L102" s="91"/>
      <c r="M102" s="17"/>
      <c r="N102" s="17"/>
      <c r="O102" s="11"/>
      <c r="P102" s="11"/>
      <c r="Q102" s="18"/>
      <c r="R102" s="18"/>
      <c r="S102" s="18"/>
      <c r="T102" s="18"/>
      <c r="U102" s="18"/>
      <c r="V102" s="18"/>
      <c r="W102" s="18"/>
      <c r="X102" s="18"/>
    </row>
    <row r="103" spans="1:24" ht="30.75" customHeight="1">
      <c r="A103" s="179" t="s">
        <v>33</v>
      </c>
      <c r="B103" s="180"/>
      <c r="C103" s="180"/>
      <c r="D103" s="180"/>
      <c r="E103" s="180"/>
      <c r="F103" s="180"/>
      <c r="G103" s="142"/>
      <c r="H103" s="50">
        <v>11</v>
      </c>
      <c r="I103" s="52">
        <f>IF(G103&lt;&gt;"",G103*H103,"")</f>
      </c>
      <c r="J103" s="107"/>
      <c r="K103" s="17"/>
      <c r="L103" s="91"/>
      <c r="M103" s="17"/>
      <c r="N103" s="17"/>
      <c r="O103" s="11"/>
      <c r="P103" s="11"/>
      <c r="Q103" s="18"/>
      <c r="R103" s="18"/>
      <c r="S103" s="18"/>
      <c r="T103" s="18"/>
      <c r="U103" s="18"/>
      <c r="V103" s="18"/>
      <c r="W103" s="18"/>
      <c r="X103" s="18"/>
    </row>
    <row r="104" spans="1:24" ht="6.75" customHeight="1">
      <c r="A104" s="126"/>
      <c r="B104" s="29"/>
      <c r="C104" s="30"/>
      <c r="D104" s="101"/>
      <c r="E104" s="31"/>
      <c r="F104" s="31"/>
      <c r="G104" s="54"/>
      <c r="H104" s="25"/>
      <c r="I104" s="21"/>
      <c r="J104" s="107"/>
      <c r="K104" s="17"/>
      <c r="L104" s="91"/>
      <c r="M104" s="17"/>
      <c r="N104" s="17"/>
      <c r="O104" s="11"/>
      <c r="P104" s="11"/>
      <c r="Q104" s="18"/>
      <c r="R104" s="18"/>
      <c r="S104" s="18"/>
      <c r="T104" s="18"/>
      <c r="U104" s="18"/>
      <c r="V104" s="18"/>
      <c r="W104" s="18"/>
      <c r="X104" s="18"/>
    </row>
    <row r="105" spans="1:24" ht="30.75" customHeight="1">
      <c r="A105" s="179" t="s">
        <v>34</v>
      </c>
      <c r="B105" s="180"/>
      <c r="C105" s="180"/>
      <c r="D105" s="180"/>
      <c r="E105" s="180"/>
      <c r="F105" s="180"/>
      <c r="G105" s="142"/>
      <c r="H105" s="50">
        <v>9</v>
      </c>
      <c r="I105" s="52">
        <f>IF(G105&lt;&gt;"",G105*H105,"")</f>
      </c>
      <c r="J105" s="107"/>
      <c r="K105" s="17"/>
      <c r="L105" s="91"/>
      <c r="M105" s="17"/>
      <c r="N105" s="17"/>
      <c r="O105" s="11"/>
      <c r="P105" s="11"/>
      <c r="Q105" s="18"/>
      <c r="R105" s="18"/>
      <c r="S105" s="18"/>
      <c r="T105" s="18"/>
      <c r="U105" s="18"/>
      <c r="V105" s="18"/>
      <c r="W105" s="18"/>
      <c r="X105" s="18"/>
    </row>
    <row r="106" spans="1:23" ht="6.75" customHeight="1">
      <c r="A106" s="126"/>
      <c r="B106" s="29"/>
      <c r="C106" s="30"/>
      <c r="D106" s="101"/>
      <c r="E106" s="31"/>
      <c r="F106" s="31"/>
      <c r="G106" s="54"/>
      <c r="H106" s="25"/>
      <c r="I106" s="21"/>
      <c r="J106" s="99"/>
      <c r="K106" s="22"/>
      <c r="L106" s="91"/>
      <c r="M106" s="17"/>
      <c r="N106" s="11"/>
      <c r="O106" s="11"/>
      <c r="P106" s="18"/>
      <c r="Q106" s="18"/>
      <c r="R106" s="18"/>
      <c r="S106" s="18"/>
      <c r="T106" s="18"/>
      <c r="U106" s="18"/>
      <c r="V106" s="18"/>
      <c r="W106" s="18"/>
    </row>
    <row r="107" spans="1:23" ht="30.75" customHeight="1">
      <c r="A107" s="179" t="s">
        <v>35</v>
      </c>
      <c r="B107" s="180"/>
      <c r="C107" s="180"/>
      <c r="D107" s="180"/>
      <c r="E107" s="180"/>
      <c r="F107" s="180"/>
      <c r="G107" s="142"/>
      <c r="H107" s="50">
        <v>7</v>
      </c>
      <c r="I107" s="52">
        <f>IF(G107&lt;&gt;"",G107*H107,"")</f>
      </c>
      <c r="J107" s="99"/>
      <c r="K107" s="22"/>
      <c r="L107" s="91"/>
      <c r="M107" s="17"/>
      <c r="N107" s="11"/>
      <c r="O107" s="11"/>
      <c r="P107" s="18"/>
      <c r="Q107" s="18"/>
      <c r="R107" s="18"/>
      <c r="S107" s="18"/>
      <c r="T107" s="18"/>
      <c r="U107" s="18"/>
      <c r="V107" s="18"/>
      <c r="W107" s="18"/>
    </row>
    <row r="108" spans="1:23" ht="6.75" customHeight="1">
      <c r="A108" s="126"/>
      <c r="B108" s="29"/>
      <c r="C108" s="30"/>
      <c r="D108" s="101"/>
      <c r="E108" s="31"/>
      <c r="F108" s="31"/>
      <c r="G108" s="54"/>
      <c r="H108" s="25"/>
      <c r="I108" s="21"/>
      <c r="J108" s="99"/>
      <c r="K108" s="22"/>
      <c r="L108" s="91"/>
      <c r="M108" s="17"/>
      <c r="N108" s="11"/>
      <c r="O108" s="11"/>
      <c r="P108" s="18"/>
      <c r="Q108" s="18"/>
      <c r="R108" s="18"/>
      <c r="S108" s="18"/>
      <c r="T108" s="18"/>
      <c r="U108" s="18"/>
      <c r="V108" s="18"/>
      <c r="W108" s="18"/>
    </row>
    <row r="109" spans="1:23" ht="29.25" customHeight="1">
      <c r="A109" s="179" t="s">
        <v>36</v>
      </c>
      <c r="B109" s="180"/>
      <c r="C109" s="180"/>
      <c r="D109" s="180"/>
      <c r="E109" s="180"/>
      <c r="F109" s="180"/>
      <c r="G109" s="142"/>
      <c r="H109" s="50">
        <v>5</v>
      </c>
      <c r="I109" s="52">
        <f>IF(G109&lt;&gt;"",G109*H109,"")</f>
      </c>
      <c r="J109" s="99"/>
      <c r="K109" s="22"/>
      <c r="L109" s="91"/>
      <c r="M109" s="17"/>
      <c r="N109" s="11"/>
      <c r="O109" s="11"/>
      <c r="P109" s="18"/>
      <c r="Q109" s="18"/>
      <c r="R109" s="18"/>
      <c r="S109" s="18"/>
      <c r="T109" s="18"/>
      <c r="U109" s="18"/>
      <c r="V109" s="18"/>
      <c r="W109" s="18"/>
    </row>
    <row r="110" spans="1:24" ht="6.75" customHeight="1">
      <c r="A110" s="126"/>
      <c r="B110" s="29"/>
      <c r="C110" s="30"/>
      <c r="D110" s="101"/>
      <c r="E110" s="31"/>
      <c r="F110" s="31"/>
      <c r="G110" s="54"/>
      <c r="H110" s="25"/>
      <c r="I110" s="21"/>
      <c r="J110" s="93"/>
      <c r="K110" s="22"/>
      <c r="L110" s="99"/>
      <c r="M110" s="17"/>
      <c r="N110" s="17"/>
      <c r="O110" s="11"/>
      <c r="P110" s="11"/>
      <c r="Q110" s="18"/>
      <c r="R110" s="18"/>
      <c r="S110" s="18"/>
      <c r="T110" s="18"/>
      <c r="U110" s="18"/>
      <c r="V110" s="18"/>
      <c r="W110" s="18"/>
      <c r="X110" s="18"/>
    </row>
    <row r="111" spans="1:25" ht="18" customHeight="1">
      <c r="A111" s="127"/>
      <c r="B111" s="13"/>
      <c r="C111" s="183" t="s">
        <v>87</v>
      </c>
      <c r="D111" s="183"/>
      <c r="E111" s="183"/>
      <c r="F111" s="183"/>
      <c r="G111" s="183"/>
      <c r="H111" s="183"/>
      <c r="I111" s="53">
        <f>SUM(I99,I101,I103,I105,I107,I109)</f>
        <v>0</v>
      </c>
      <c r="J111" s="93"/>
      <c r="K111" s="16"/>
      <c r="L111" s="91"/>
      <c r="M111" s="17"/>
      <c r="N111" s="17"/>
      <c r="O111" s="17"/>
      <c r="P111" s="11"/>
      <c r="Q111" s="11"/>
      <c r="R111" s="18"/>
      <c r="S111" s="18"/>
      <c r="T111" s="18"/>
      <c r="U111" s="18"/>
      <c r="V111" s="18"/>
      <c r="W111" s="18"/>
      <c r="X111" s="18"/>
      <c r="Y111" s="18"/>
    </row>
    <row r="112" spans="1:25" ht="12.75" customHeight="1" thickBot="1">
      <c r="A112" s="114"/>
      <c r="B112" s="115"/>
      <c r="C112" s="116"/>
      <c r="D112" s="117"/>
      <c r="E112" s="118"/>
      <c r="F112" s="119"/>
      <c r="G112" s="119"/>
      <c r="H112" s="119"/>
      <c r="I112" s="119"/>
      <c r="J112" s="120"/>
      <c r="K112" s="16"/>
      <c r="L112" s="91"/>
      <c r="M112" s="17"/>
      <c r="N112" s="17"/>
      <c r="O112" s="17"/>
      <c r="P112" s="11"/>
      <c r="Q112" s="11"/>
      <c r="R112" s="18"/>
      <c r="S112" s="18"/>
      <c r="T112" s="18"/>
      <c r="U112" s="18"/>
      <c r="V112" s="18"/>
      <c r="W112" s="18"/>
      <c r="X112" s="18"/>
      <c r="Y112" s="18"/>
    </row>
    <row r="113" spans="1:25" ht="12.75" customHeight="1">
      <c r="A113" s="84"/>
      <c r="B113" s="85"/>
      <c r="C113" s="86"/>
      <c r="D113" s="121"/>
      <c r="E113" s="122"/>
      <c r="F113" s="123"/>
      <c r="G113" s="123"/>
      <c r="H113" s="123"/>
      <c r="I113" s="123"/>
      <c r="J113" s="124"/>
      <c r="K113" s="16"/>
      <c r="L113" s="91"/>
      <c r="M113" s="17"/>
      <c r="N113" s="17"/>
      <c r="O113" s="17"/>
      <c r="P113" s="11"/>
      <c r="Q113" s="11"/>
      <c r="R113" s="18"/>
      <c r="S113" s="18"/>
      <c r="T113" s="18"/>
      <c r="U113" s="18"/>
      <c r="V113" s="18"/>
      <c r="W113" s="18"/>
      <c r="X113" s="18"/>
      <c r="Y113" s="18"/>
    </row>
    <row r="114" spans="1:25" ht="20.25" customHeight="1">
      <c r="A114" s="164" t="s">
        <v>37</v>
      </c>
      <c r="B114" s="165"/>
      <c r="C114" s="165"/>
      <c r="D114" s="165"/>
      <c r="E114" s="165"/>
      <c r="F114" s="165"/>
      <c r="G114" s="165"/>
      <c r="H114" s="165"/>
      <c r="I114" s="165"/>
      <c r="J114" s="181"/>
      <c r="K114" s="16"/>
      <c r="L114" s="91"/>
      <c r="M114" s="17"/>
      <c r="N114" s="17"/>
      <c r="O114" s="17"/>
      <c r="P114" s="11"/>
      <c r="Q114" s="11"/>
      <c r="R114" s="18"/>
      <c r="S114" s="18"/>
      <c r="T114" s="18"/>
      <c r="U114" s="18"/>
      <c r="V114" s="18"/>
      <c r="W114" s="18"/>
      <c r="X114" s="18"/>
      <c r="Y114" s="18"/>
    </row>
    <row r="115" spans="1:25" ht="12.75" customHeight="1">
      <c r="A115" s="94"/>
      <c r="B115" s="13"/>
      <c r="C115" s="14"/>
      <c r="D115" s="106"/>
      <c r="E115" s="15"/>
      <c r="F115" s="16"/>
      <c r="G115" s="16"/>
      <c r="H115" s="16"/>
      <c r="I115" s="16"/>
      <c r="J115" s="107"/>
      <c r="K115" s="16"/>
      <c r="L115" s="91"/>
      <c r="M115" s="17"/>
      <c r="N115" s="17"/>
      <c r="O115" s="17"/>
      <c r="P115" s="11"/>
      <c r="Q115" s="11"/>
      <c r="R115" s="18"/>
      <c r="S115" s="18"/>
      <c r="T115" s="18"/>
      <c r="U115" s="18"/>
      <c r="V115" s="18"/>
      <c r="W115" s="18"/>
      <c r="X115" s="18"/>
      <c r="Y115" s="18"/>
    </row>
    <row r="116" spans="1:25" ht="36.75" customHeight="1">
      <c r="A116" s="94"/>
      <c r="B116" s="42" t="s">
        <v>11</v>
      </c>
      <c r="C116" s="47" t="s">
        <v>18</v>
      </c>
      <c r="D116" s="166" t="s">
        <v>73</v>
      </c>
      <c r="E116" s="167"/>
      <c r="F116" s="16"/>
      <c r="G116" s="16"/>
      <c r="H116" s="16"/>
      <c r="I116" s="16"/>
      <c r="J116" s="107"/>
      <c r="K116" s="16"/>
      <c r="L116" s="91"/>
      <c r="M116" s="17"/>
      <c r="N116" s="17"/>
      <c r="O116" s="17"/>
      <c r="P116" s="11"/>
      <c r="Q116" s="11"/>
      <c r="R116" s="18"/>
      <c r="S116" s="18"/>
      <c r="T116" s="18"/>
      <c r="U116" s="18"/>
      <c r="V116" s="18"/>
      <c r="W116" s="18"/>
      <c r="X116" s="18"/>
      <c r="Y116" s="18"/>
    </row>
    <row r="117" spans="1:25" ht="24.75" customHeight="1">
      <c r="A117" s="94"/>
      <c r="B117" s="82">
        <f>+E131</f>
        <v>0</v>
      </c>
      <c r="C117" s="48">
        <v>15</v>
      </c>
      <c r="D117" s="167">
        <f>IF(B117&lt;=C117,B117,C117)</f>
        <v>0</v>
      </c>
      <c r="E117" s="167"/>
      <c r="F117" s="16"/>
      <c r="G117" s="16"/>
      <c r="H117" s="16"/>
      <c r="I117" s="16"/>
      <c r="J117" s="107"/>
      <c r="K117" s="16"/>
      <c r="L117" s="91"/>
      <c r="M117" s="17"/>
      <c r="N117" s="17"/>
      <c r="O117" s="17"/>
      <c r="P117" s="11"/>
      <c r="Q117" s="11"/>
      <c r="R117" s="18"/>
      <c r="S117" s="18"/>
      <c r="T117" s="18"/>
      <c r="U117" s="18"/>
      <c r="V117" s="18"/>
      <c r="W117" s="18"/>
      <c r="X117" s="18"/>
      <c r="Y117" s="18"/>
    </row>
    <row r="118" spans="1:25" ht="12.75" customHeight="1">
      <c r="A118" s="94"/>
      <c r="B118" s="13"/>
      <c r="C118" s="14"/>
      <c r="D118" s="95"/>
      <c r="E118" s="20"/>
      <c r="F118" s="21"/>
      <c r="G118" s="21"/>
      <c r="H118" s="21"/>
      <c r="I118" s="21"/>
      <c r="J118" s="93"/>
      <c r="K118" s="16"/>
      <c r="L118" s="91"/>
      <c r="M118" s="17"/>
      <c r="N118" s="17"/>
      <c r="O118" s="17"/>
      <c r="P118" s="11"/>
      <c r="Q118" s="11"/>
      <c r="R118" s="18"/>
      <c r="S118" s="18"/>
      <c r="T118" s="18"/>
      <c r="U118" s="18"/>
      <c r="V118" s="18"/>
      <c r="W118" s="18"/>
      <c r="X118" s="18"/>
      <c r="Y118" s="18"/>
    </row>
    <row r="119" spans="1:24" ht="12.75" customHeight="1">
      <c r="A119" s="94"/>
      <c r="B119" s="13"/>
      <c r="C119" s="14"/>
      <c r="D119" s="95"/>
      <c r="E119" s="20"/>
      <c r="F119" s="21"/>
      <c r="G119" s="21"/>
      <c r="H119" s="21"/>
      <c r="I119" s="21"/>
      <c r="J119" s="107"/>
      <c r="K119" s="17"/>
      <c r="L119" s="91"/>
      <c r="M119" s="17"/>
      <c r="N119" s="17"/>
      <c r="O119" s="11"/>
      <c r="P119" s="11"/>
      <c r="Q119" s="18"/>
      <c r="R119" s="18"/>
      <c r="S119" s="18"/>
      <c r="T119" s="18"/>
      <c r="U119" s="18"/>
      <c r="V119" s="18"/>
      <c r="W119" s="18"/>
      <c r="X119" s="18"/>
    </row>
    <row r="120" spans="1:20" ht="33" customHeight="1">
      <c r="A120" s="94"/>
      <c r="B120" s="13"/>
      <c r="C120" s="28" t="s">
        <v>0</v>
      </c>
      <c r="D120" s="28" t="s">
        <v>41</v>
      </c>
      <c r="E120" s="28" t="s">
        <v>11</v>
      </c>
      <c r="F120" s="16"/>
      <c r="G120" s="17"/>
      <c r="H120" s="17"/>
      <c r="I120" s="17"/>
      <c r="J120" s="91"/>
      <c r="K120" s="46"/>
      <c r="L120" s="134"/>
      <c r="M120" s="18"/>
      <c r="N120" s="18"/>
      <c r="O120" s="18"/>
      <c r="P120" s="18"/>
      <c r="Q120" s="18"/>
      <c r="R120" s="18"/>
      <c r="S120" s="18"/>
      <c r="T120" s="18"/>
    </row>
    <row r="121" spans="1:20" ht="18" customHeight="1">
      <c r="A121" s="184" t="s">
        <v>3</v>
      </c>
      <c r="B121" s="185"/>
      <c r="C121" s="143"/>
      <c r="D121" s="50">
        <v>6</v>
      </c>
      <c r="E121" s="52">
        <f>IF(C121&lt;&gt;"",C121*D121,"")</f>
      </c>
      <c r="F121" s="16"/>
      <c r="G121" s="17"/>
      <c r="H121" s="17"/>
      <c r="I121" s="17"/>
      <c r="J121" s="91"/>
      <c r="K121" s="46"/>
      <c r="L121" s="134"/>
      <c r="M121" s="18"/>
      <c r="N121" s="18"/>
      <c r="O121" s="18"/>
      <c r="P121" s="18"/>
      <c r="Q121" s="18"/>
      <c r="R121" s="18"/>
      <c r="S121" s="18"/>
      <c r="T121" s="18"/>
    </row>
    <row r="122" spans="1:20" ht="9" customHeight="1">
      <c r="A122" s="126"/>
      <c r="B122" s="29"/>
      <c r="C122" s="54"/>
      <c r="D122" s="25"/>
      <c r="E122" s="21"/>
      <c r="F122" s="16"/>
      <c r="G122" s="17"/>
      <c r="H122" s="17"/>
      <c r="I122" s="17"/>
      <c r="J122" s="91"/>
      <c r="K122" s="46"/>
      <c r="L122" s="134"/>
      <c r="M122" s="18"/>
      <c r="N122" s="18"/>
      <c r="O122" s="18"/>
      <c r="P122" s="18"/>
      <c r="Q122" s="18"/>
      <c r="R122" s="18"/>
      <c r="S122" s="18"/>
      <c r="T122" s="18"/>
    </row>
    <row r="123" spans="1:20" ht="18" customHeight="1">
      <c r="A123" s="184" t="s">
        <v>4</v>
      </c>
      <c r="B123" s="185"/>
      <c r="C123" s="142"/>
      <c r="D123" s="50">
        <v>8</v>
      </c>
      <c r="E123" s="52">
        <f>IF(C123&lt;&gt;"",C123*D123,"")</f>
      </c>
      <c r="F123" s="16"/>
      <c r="G123" s="17"/>
      <c r="H123" s="17"/>
      <c r="I123" s="17"/>
      <c r="J123" s="91"/>
      <c r="K123" s="46"/>
      <c r="L123" s="134"/>
      <c r="M123" s="18"/>
      <c r="N123" s="18"/>
      <c r="O123" s="18"/>
      <c r="P123" s="18"/>
      <c r="Q123" s="18"/>
      <c r="R123" s="18"/>
      <c r="S123" s="18"/>
      <c r="T123" s="18"/>
    </row>
    <row r="124" spans="1:20" ht="9" customHeight="1">
      <c r="A124" s="126"/>
      <c r="B124" s="29"/>
      <c r="C124" s="54"/>
      <c r="D124" s="25"/>
      <c r="E124" s="21"/>
      <c r="F124" s="16"/>
      <c r="G124" s="17"/>
      <c r="H124" s="17"/>
      <c r="I124" s="17"/>
      <c r="J124" s="91"/>
      <c r="K124" s="46"/>
      <c r="L124" s="134"/>
      <c r="M124" s="18"/>
      <c r="N124" s="18"/>
      <c r="O124" s="18"/>
      <c r="P124" s="18"/>
      <c r="Q124" s="18"/>
      <c r="R124" s="18"/>
      <c r="S124" s="18"/>
      <c r="T124" s="18"/>
    </row>
    <row r="125" spans="1:20" ht="18" customHeight="1">
      <c r="A125" s="184" t="s">
        <v>1</v>
      </c>
      <c r="B125" s="185"/>
      <c r="C125" s="142"/>
      <c r="D125" s="50">
        <v>10</v>
      </c>
      <c r="E125" s="52">
        <f>IF(C125&lt;&gt;"",C125*D125,"")</f>
      </c>
      <c r="F125" s="16"/>
      <c r="G125" s="17"/>
      <c r="H125" s="17"/>
      <c r="I125" s="17"/>
      <c r="J125" s="91"/>
      <c r="K125" s="46"/>
      <c r="L125" s="134"/>
      <c r="M125" s="18"/>
      <c r="N125" s="18"/>
      <c r="O125" s="18"/>
      <c r="P125" s="18"/>
      <c r="Q125" s="18"/>
      <c r="R125" s="18"/>
      <c r="S125" s="18"/>
      <c r="T125" s="18"/>
    </row>
    <row r="126" spans="1:20" ht="9" customHeight="1">
      <c r="A126" s="126"/>
      <c r="B126" s="29"/>
      <c r="C126" s="54"/>
      <c r="D126" s="25"/>
      <c r="E126" s="21"/>
      <c r="F126" s="16"/>
      <c r="G126" s="17"/>
      <c r="H126" s="17"/>
      <c r="I126" s="17"/>
      <c r="J126" s="91"/>
      <c r="K126" s="46"/>
      <c r="L126" s="134"/>
      <c r="M126" s="18"/>
      <c r="N126" s="18"/>
      <c r="O126" s="18"/>
      <c r="P126" s="18"/>
      <c r="Q126" s="18"/>
      <c r="R126" s="18"/>
      <c r="S126" s="18"/>
      <c r="T126" s="18"/>
    </row>
    <row r="127" spans="1:20" ht="18" customHeight="1">
      <c r="A127" s="184" t="s">
        <v>2</v>
      </c>
      <c r="B127" s="185"/>
      <c r="C127" s="142"/>
      <c r="D127" s="50">
        <v>12</v>
      </c>
      <c r="E127" s="52">
        <f>IF(C127&lt;&gt;"",C127*D127,"")</f>
      </c>
      <c r="F127" s="16"/>
      <c r="G127" s="17"/>
      <c r="H127" s="17"/>
      <c r="I127" s="17"/>
      <c r="J127" s="91"/>
      <c r="K127" s="46"/>
      <c r="L127" s="134"/>
      <c r="M127" s="18"/>
      <c r="N127" s="18"/>
      <c r="O127" s="18"/>
      <c r="P127" s="18"/>
      <c r="Q127" s="18"/>
      <c r="R127" s="18"/>
      <c r="S127" s="18"/>
      <c r="T127" s="18"/>
    </row>
    <row r="128" spans="1:20" ht="9" customHeight="1">
      <c r="A128" s="126"/>
      <c r="B128" s="29"/>
      <c r="C128" s="54"/>
      <c r="D128" s="25"/>
      <c r="E128" s="21"/>
      <c r="F128" s="16"/>
      <c r="G128" s="17"/>
      <c r="H128" s="17"/>
      <c r="I128" s="17"/>
      <c r="J128" s="91"/>
      <c r="K128" s="46"/>
      <c r="L128" s="134"/>
      <c r="M128" s="18"/>
      <c r="N128" s="18"/>
      <c r="O128" s="18"/>
      <c r="P128" s="18"/>
      <c r="Q128" s="18"/>
      <c r="R128" s="18"/>
      <c r="S128" s="18"/>
      <c r="T128" s="18"/>
    </row>
    <row r="129" spans="1:20" ht="18" customHeight="1">
      <c r="A129" s="184" t="s">
        <v>38</v>
      </c>
      <c r="B129" s="185"/>
      <c r="C129" s="142"/>
      <c r="D129" s="50">
        <v>3</v>
      </c>
      <c r="E129" s="52">
        <f>IF(C129&lt;&gt;"",C129*D129,"")</f>
      </c>
      <c r="F129" s="16"/>
      <c r="G129" s="17"/>
      <c r="H129" s="17"/>
      <c r="I129" s="17"/>
      <c r="J129" s="91"/>
      <c r="K129" s="46"/>
      <c r="L129" s="134"/>
      <c r="M129" s="18"/>
      <c r="N129" s="18"/>
      <c r="O129" s="18"/>
      <c r="P129" s="18"/>
      <c r="Q129" s="18"/>
      <c r="R129" s="18"/>
      <c r="S129" s="18"/>
      <c r="T129" s="18"/>
    </row>
    <row r="130" spans="1:25" ht="9" customHeight="1">
      <c r="A130" s="126"/>
      <c r="B130" s="29"/>
      <c r="C130" s="30"/>
      <c r="D130" s="101"/>
      <c r="E130" s="31"/>
      <c r="F130" s="31"/>
      <c r="G130" s="54"/>
      <c r="H130" s="25"/>
      <c r="I130" s="21"/>
      <c r="J130" s="93"/>
      <c r="K130" s="16"/>
      <c r="L130" s="91"/>
      <c r="M130" s="17"/>
      <c r="N130" s="17"/>
      <c r="O130" s="17"/>
      <c r="P130" s="11"/>
      <c r="Q130" s="11"/>
      <c r="R130" s="18"/>
      <c r="S130" s="18"/>
      <c r="T130" s="18"/>
      <c r="U130" s="18"/>
      <c r="V130" s="18"/>
      <c r="W130" s="18"/>
      <c r="X130" s="18"/>
      <c r="Y130" s="18"/>
    </row>
    <row r="131" spans="1:20" ht="18" customHeight="1">
      <c r="A131" s="182" t="s">
        <v>80</v>
      </c>
      <c r="B131" s="183"/>
      <c r="C131" s="183"/>
      <c r="D131" s="183"/>
      <c r="E131" s="53">
        <f>SUM(E121,E123,E125,E127,E129)</f>
        <v>0</v>
      </c>
      <c r="F131" s="16"/>
      <c r="G131" s="17"/>
      <c r="H131" s="17"/>
      <c r="I131" s="17"/>
      <c r="J131" s="91"/>
      <c r="K131" s="46"/>
      <c r="L131" s="134"/>
      <c r="M131" s="18"/>
      <c r="N131" s="18"/>
      <c r="O131" s="18"/>
      <c r="P131" s="18"/>
      <c r="Q131" s="18"/>
      <c r="R131" s="18"/>
      <c r="S131" s="18"/>
      <c r="T131" s="18"/>
    </row>
    <row r="132" spans="1:25" ht="12.75" customHeight="1" thickBot="1">
      <c r="A132" s="114"/>
      <c r="B132" s="115"/>
      <c r="C132" s="116"/>
      <c r="D132" s="117"/>
      <c r="E132" s="118"/>
      <c r="F132" s="119"/>
      <c r="G132" s="119"/>
      <c r="H132" s="119"/>
      <c r="I132" s="119"/>
      <c r="J132" s="120"/>
      <c r="K132" s="16"/>
      <c r="L132" s="91"/>
      <c r="M132" s="17"/>
      <c r="N132" s="17"/>
      <c r="O132" s="17"/>
      <c r="P132" s="11"/>
      <c r="Q132" s="11"/>
      <c r="R132" s="18"/>
      <c r="S132" s="18"/>
      <c r="T132" s="18"/>
      <c r="U132" s="18"/>
      <c r="V132" s="18"/>
      <c r="W132" s="18"/>
      <c r="X132" s="18"/>
      <c r="Y132" s="18"/>
    </row>
    <row r="133" spans="1:25" ht="12.75" customHeight="1">
      <c r="A133" s="84"/>
      <c r="B133" s="85"/>
      <c r="C133" s="86"/>
      <c r="D133" s="121"/>
      <c r="E133" s="122"/>
      <c r="F133" s="123"/>
      <c r="G133" s="123"/>
      <c r="H133" s="123"/>
      <c r="I133" s="123"/>
      <c r="J133" s="124"/>
      <c r="K133" s="16"/>
      <c r="L133" s="91"/>
      <c r="M133" s="17"/>
      <c r="N133" s="17"/>
      <c r="O133" s="17"/>
      <c r="P133" s="11"/>
      <c r="Q133" s="11"/>
      <c r="R133" s="18"/>
      <c r="S133" s="18"/>
      <c r="T133" s="18"/>
      <c r="U133" s="18"/>
      <c r="V133" s="18"/>
      <c r="W133" s="18"/>
      <c r="X133" s="18"/>
      <c r="Y133" s="18"/>
    </row>
    <row r="134" spans="1:25" ht="17.25" customHeight="1">
      <c r="A134" s="164" t="s">
        <v>42</v>
      </c>
      <c r="B134" s="165"/>
      <c r="C134" s="165"/>
      <c r="D134" s="165"/>
      <c r="E134" s="165"/>
      <c r="F134" s="165"/>
      <c r="G134" s="165"/>
      <c r="H134" s="165"/>
      <c r="I134" s="165"/>
      <c r="J134" s="181"/>
      <c r="K134" s="16"/>
      <c r="L134" s="91"/>
      <c r="M134" s="17"/>
      <c r="N134" s="17"/>
      <c r="O134" s="17"/>
      <c r="P134" s="11"/>
      <c r="Q134" s="11"/>
      <c r="R134" s="18"/>
      <c r="S134" s="18"/>
      <c r="T134" s="18"/>
      <c r="U134" s="18"/>
      <c r="V134" s="18"/>
      <c r="W134" s="18"/>
      <c r="X134" s="18"/>
      <c r="Y134" s="18"/>
    </row>
    <row r="135" spans="1:25" ht="12.75" customHeight="1">
      <c r="A135" s="94"/>
      <c r="B135" s="13"/>
      <c r="C135" s="14"/>
      <c r="D135" s="106"/>
      <c r="E135" s="15"/>
      <c r="F135" s="16"/>
      <c r="G135" s="16"/>
      <c r="H135" s="16"/>
      <c r="I135" s="16"/>
      <c r="J135" s="107"/>
      <c r="K135" s="16"/>
      <c r="L135" s="91"/>
      <c r="M135" s="17"/>
      <c r="N135" s="17"/>
      <c r="O135" s="17"/>
      <c r="P135" s="11"/>
      <c r="Q135" s="11"/>
      <c r="R135" s="18"/>
      <c r="S135" s="18"/>
      <c r="T135" s="18"/>
      <c r="U135" s="18"/>
      <c r="V135" s="18"/>
      <c r="W135" s="18"/>
      <c r="X135" s="18"/>
      <c r="Y135" s="18"/>
    </row>
    <row r="136" spans="1:25" ht="36.75" customHeight="1">
      <c r="A136" s="94"/>
      <c r="B136" s="42" t="s">
        <v>11</v>
      </c>
      <c r="C136" s="47" t="s">
        <v>18</v>
      </c>
      <c r="D136" s="166" t="s">
        <v>74</v>
      </c>
      <c r="E136" s="167"/>
      <c r="F136" s="16"/>
      <c r="G136" s="16"/>
      <c r="H136" s="16"/>
      <c r="I136" s="16"/>
      <c r="J136" s="107"/>
      <c r="K136" s="16"/>
      <c r="L136" s="91"/>
      <c r="M136" s="17"/>
      <c r="N136" s="17"/>
      <c r="O136" s="17"/>
      <c r="P136" s="11"/>
      <c r="Q136" s="11"/>
      <c r="R136" s="18"/>
      <c r="S136" s="18"/>
      <c r="T136" s="18"/>
      <c r="U136" s="18"/>
      <c r="V136" s="18"/>
      <c r="W136" s="18"/>
      <c r="X136" s="18"/>
      <c r="Y136" s="18"/>
    </row>
    <row r="137" spans="1:25" ht="24.75" customHeight="1">
      <c r="A137" s="94"/>
      <c r="B137" s="147">
        <f>+G145</f>
        <v>0</v>
      </c>
      <c r="C137" s="48">
        <v>20</v>
      </c>
      <c r="D137" s="167">
        <f>IF(B137&lt;=C137,B137,C137)</f>
        <v>0</v>
      </c>
      <c r="E137" s="167"/>
      <c r="F137" s="16"/>
      <c r="G137" s="16"/>
      <c r="H137" s="16"/>
      <c r="I137" s="16"/>
      <c r="J137" s="107"/>
      <c r="K137" s="16"/>
      <c r="L137" s="91"/>
      <c r="M137" s="17"/>
      <c r="N137" s="17"/>
      <c r="O137" s="17"/>
      <c r="P137" s="11"/>
      <c r="Q137" s="11"/>
      <c r="R137" s="18"/>
      <c r="S137" s="18"/>
      <c r="T137" s="18"/>
      <c r="U137" s="18"/>
      <c r="V137" s="18"/>
      <c r="W137" s="18"/>
      <c r="X137" s="18"/>
      <c r="Y137" s="18"/>
    </row>
    <row r="138" spans="1:25" ht="12.75" customHeight="1">
      <c r="A138" s="94"/>
      <c r="B138" s="13"/>
      <c r="C138" s="14"/>
      <c r="D138" s="95"/>
      <c r="E138" s="20"/>
      <c r="F138" s="21"/>
      <c r="G138" s="21"/>
      <c r="H138" s="21"/>
      <c r="I138" s="21"/>
      <c r="J138" s="93"/>
      <c r="K138" s="16"/>
      <c r="L138" s="91"/>
      <c r="M138" s="17"/>
      <c r="N138" s="17"/>
      <c r="O138" s="17"/>
      <c r="P138" s="11"/>
      <c r="Q138" s="11"/>
      <c r="R138" s="18"/>
      <c r="S138" s="18"/>
      <c r="T138" s="18"/>
      <c r="U138" s="18"/>
      <c r="V138" s="18"/>
      <c r="W138" s="18"/>
      <c r="X138" s="18"/>
      <c r="Y138" s="18"/>
    </row>
    <row r="139" spans="1:25" ht="12.75" customHeight="1">
      <c r="A139" s="94"/>
      <c r="B139" s="13"/>
      <c r="C139" s="14"/>
      <c r="D139" s="95"/>
      <c r="E139" s="20"/>
      <c r="F139" s="21"/>
      <c r="G139" s="21"/>
      <c r="H139" s="21"/>
      <c r="I139" s="21"/>
      <c r="J139" s="107"/>
      <c r="K139" s="16"/>
      <c r="L139" s="91"/>
      <c r="M139" s="17"/>
      <c r="N139" s="17"/>
      <c r="O139" s="17"/>
      <c r="P139" s="11"/>
      <c r="Q139" s="11"/>
      <c r="R139" s="18"/>
      <c r="S139" s="18"/>
      <c r="T139" s="18"/>
      <c r="U139" s="18"/>
      <c r="V139" s="18"/>
      <c r="W139" s="18"/>
      <c r="X139" s="18"/>
      <c r="Y139" s="18"/>
    </row>
    <row r="140" spans="1:27" ht="30" customHeight="1">
      <c r="A140" s="94"/>
      <c r="B140" s="13"/>
      <c r="C140" s="13"/>
      <c r="D140" s="13"/>
      <c r="E140" s="28" t="s">
        <v>45</v>
      </c>
      <c r="F140" s="28" t="s">
        <v>46</v>
      </c>
      <c r="G140" s="28" t="s">
        <v>11</v>
      </c>
      <c r="H140" s="16"/>
      <c r="I140" s="17"/>
      <c r="J140" s="91"/>
      <c r="K140" s="17"/>
      <c r="L140" s="91"/>
      <c r="M140" s="16"/>
      <c r="N140" s="17"/>
      <c r="O140" s="17"/>
      <c r="P140" s="17"/>
      <c r="Q140" s="17"/>
      <c r="R140" s="11"/>
      <c r="S140" s="11"/>
      <c r="T140" s="18"/>
      <c r="U140" s="18"/>
      <c r="V140" s="18"/>
      <c r="W140" s="18"/>
      <c r="X140" s="18"/>
      <c r="Y140" s="18"/>
      <c r="Z140" s="18"/>
      <c r="AA140" s="18"/>
    </row>
    <row r="141" spans="1:27" ht="18" customHeight="1">
      <c r="A141" s="160" t="s">
        <v>43</v>
      </c>
      <c r="B141" s="161"/>
      <c r="C141" s="161"/>
      <c r="D141" s="162"/>
      <c r="E141" s="143"/>
      <c r="F141" s="34">
        <v>0.1</v>
      </c>
      <c r="G141" s="56">
        <f>IF(E141&lt;&gt;"",E141*F141,"")</f>
      </c>
      <c r="H141" s="16"/>
      <c r="I141" s="17"/>
      <c r="J141" s="91"/>
      <c r="K141" s="17"/>
      <c r="L141" s="91"/>
      <c r="M141" s="16"/>
      <c r="N141" s="17"/>
      <c r="O141" s="17"/>
      <c r="P141" s="17"/>
      <c r="Q141" s="17"/>
      <c r="R141" s="11"/>
      <c r="S141" s="11"/>
      <c r="T141" s="18"/>
      <c r="U141" s="18"/>
      <c r="V141" s="18"/>
      <c r="W141" s="18"/>
      <c r="X141" s="18"/>
      <c r="Y141" s="18"/>
      <c r="Z141" s="18"/>
      <c r="AA141" s="18"/>
    </row>
    <row r="142" spans="1:27" ht="6.75" customHeight="1">
      <c r="A142" s="126"/>
      <c r="B142" s="29"/>
      <c r="C142" s="29"/>
      <c r="D142" s="29"/>
      <c r="E142" s="54"/>
      <c r="F142" s="25"/>
      <c r="G142" s="21"/>
      <c r="H142" s="16"/>
      <c r="I142" s="17"/>
      <c r="J142" s="91"/>
      <c r="K142" s="17"/>
      <c r="L142" s="91"/>
      <c r="M142" s="16"/>
      <c r="N142" s="17"/>
      <c r="O142" s="17"/>
      <c r="P142" s="17"/>
      <c r="Q142" s="17"/>
      <c r="R142" s="11"/>
      <c r="S142" s="11"/>
      <c r="T142" s="18"/>
      <c r="U142" s="18"/>
      <c r="V142" s="18"/>
      <c r="W142" s="18"/>
      <c r="X142" s="18"/>
      <c r="Y142" s="18"/>
      <c r="Z142" s="18"/>
      <c r="AA142" s="18"/>
    </row>
    <row r="143" spans="1:27" ht="18" customHeight="1">
      <c r="A143" s="160" t="s">
        <v>44</v>
      </c>
      <c r="B143" s="161"/>
      <c r="C143" s="161"/>
      <c r="D143" s="162"/>
      <c r="E143" s="142"/>
      <c r="F143" s="55">
        <v>0.06666</v>
      </c>
      <c r="G143" s="57">
        <f>IF(E143&lt;&gt;"",E143*F143,"")</f>
      </c>
      <c r="H143" s="16"/>
      <c r="I143" s="17"/>
      <c r="J143" s="91"/>
      <c r="K143" s="17"/>
      <c r="L143" s="91"/>
      <c r="M143" s="16"/>
      <c r="N143" s="17"/>
      <c r="O143" s="17"/>
      <c r="P143" s="17"/>
      <c r="Q143" s="17"/>
      <c r="R143" s="11"/>
      <c r="S143" s="11"/>
      <c r="T143" s="18"/>
      <c r="U143" s="18"/>
      <c r="V143" s="18"/>
      <c r="W143" s="18"/>
      <c r="X143" s="18"/>
      <c r="Y143" s="18"/>
      <c r="Z143" s="18"/>
      <c r="AA143" s="18"/>
    </row>
    <row r="144" spans="1:25" ht="6.75" customHeight="1">
      <c r="A144" s="126"/>
      <c r="B144" s="29"/>
      <c r="C144" s="30"/>
      <c r="D144" s="101"/>
      <c r="E144" s="31"/>
      <c r="F144" s="31"/>
      <c r="G144" s="54"/>
      <c r="H144" s="25"/>
      <c r="I144" s="21"/>
      <c r="J144" s="93"/>
      <c r="K144" s="16"/>
      <c r="L144" s="91"/>
      <c r="M144" s="17"/>
      <c r="N144" s="17"/>
      <c r="O144" s="17"/>
      <c r="P144" s="11"/>
      <c r="Q144" s="11"/>
      <c r="R144" s="18"/>
      <c r="S144" s="18"/>
      <c r="T144" s="18"/>
      <c r="U144" s="18"/>
      <c r="V144" s="18"/>
      <c r="W144" s="18"/>
      <c r="X144" s="18"/>
      <c r="Y144" s="18"/>
    </row>
    <row r="145" spans="1:25" ht="18" customHeight="1">
      <c r="A145" s="5"/>
      <c r="B145" s="13"/>
      <c r="C145" s="14"/>
      <c r="D145" s="183" t="s">
        <v>81</v>
      </c>
      <c r="E145" s="183"/>
      <c r="F145" s="183"/>
      <c r="G145" s="146">
        <f>SUM(G141,G143)</f>
        <v>0</v>
      </c>
      <c r="H145" s="17"/>
      <c r="I145" s="17"/>
      <c r="J145" s="91"/>
      <c r="K145" s="16"/>
      <c r="L145" s="91"/>
      <c r="M145" s="17"/>
      <c r="N145" s="17"/>
      <c r="O145" s="17"/>
      <c r="P145" s="11"/>
      <c r="Q145" s="11"/>
      <c r="R145" s="18"/>
      <c r="S145" s="18"/>
      <c r="T145" s="18"/>
      <c r="U145" s="18"/>
      <c r="V145" s="18"/>
      <c r="W145" s="18"/>
      <c r="X145" s="18"/>
      <c r="Y145" s="18"/>
    </row>
    <row r="146" spans="1:25" ht="12.75" customHeight="1" thickBot="1">
      <c r="A146" s="114"/>
      <c r="B146" s="115"/>
      <c r="C146" s="116"/>
      <c r="D146" s="117"/>
      <c r="E146" s="118"/>
      <c r="F146" s="119"/>
      <c r="G146" s="119"/>
      <c r="H146" s="119"/>
      <c r="I146" s="119"/>
      <c r="J146" s="120"/>
      <c r="K146" s="16"/>
      <c r="L146" s="91"/>
      <c r="M146" s="17"/>
      <c r="N146" s="17"/>
      <c r="O146" s="17"/>
      <c r="P146" s="11"/>
      <c r="Q146" s="11"/>
      <c r="R146" s="18"/>
      <c r="S146" s="18"/>
      <c r="T146" s="18"/>
      <c r="U146" s="18"/>
      <c r="V146" s="18"/>
      <c r="W146" s="18"/>
      <c r="X146" s="18"/>
      <c r="Y146" s="18"/>
    </row>
    <row r="147" spans="1:25" ht="12.75" customHeight="1">
      <c r="A147" s="94"/>
      <c r="B147" s="13"/>
      <c r="C147" s="14"/>
      <c r="D147" s="106"/>
      <c r="E147" s="15"/>
      <c r="F147" s="16"/>
      <c r="G147" s="16"/>
      <c r="H147" s="16"/>
      <c r="I147" s="16"/>
      <c r="J147" s="16"/>
      <c r="K147" s="16"/>
      <c r="L147" s="91"/>
      <c r="M147" s="17"/>
      <c r="N147" s="17"/>
      <c r="O147" s="17"/>
      <c r="P147" s="11"/>
      <c r="Q147" s="11"/>
      <c r="R147" s="18"/>
      <c r="S147" s="18"/>
      <c r="T147" s="18"/>
      <c r="U147" s="18"/>
      <c r="V147" s="18"/>
      <c r="W147" s="18"/>
      <c r="X147" s="18"/>
      <c r="Y147" s="18"/>
    </row>
    <row r="148" spans="1:25" ht="21" customHeight="1">
      <c r="A148" s="196" t="s">
        <v>53</v>
      </c>
      <c r="B148" s="197"/>
      <c r="C148" s="197"/>
      <c r="D148" s="197"/>
      <c r="E148" s="197"/>
      <c r="F148" s="197"/>
      <c r="G148" s="197"/>
      <c r="H148" s="197"/>
      <c r="I148" s="16"/>
      <c r="J148" s="16"/>
      <c r="K148" s="16"/>
      <c r="L148" s="91"/>
      <c r="M148" s="17"/>
      <c r="N148" s="17"/>
      <c r="O148" s="17"/>
      <c r="P148" s="11"/>
      <c r="Q148" s="11"/>
      <c r="R148" s="18"/>
      <c r="S148" s="18"/>
      <c r="T148" s="18"/>
      <c r="U148" s="18"/>
      <c r="V148" s="18"/>
      <c r="W148" s="18"/>
      <c r="X148" s="18"/>
      <c r="Y148" s="18"/>
    </row>
    <row r="149" spans="1:25" ht="12.75" customHeight="1">
      <c r="A149" s="135"/>
      <c r="B149" s="58"/>
      <c r="C149" s="59"/>
      <c r="D149" s="136"/>
      <c r="E149" s="60"/>
      <c r="F149" s="61"/>
      <c r="G149" s="61"/>
      <c r="H149" s="61"/>
      <c r="I149" s="16"/>
      <c r="J149" s="16"/>
      <c r="K149" s="16"/>
      <c r="L149" s="91"/>
      <c r="M149" s="17"/>
      <c r="N149" s="17"/>
      <c r="O149" s="17"/>
      <c r="P149" s="11"/>
      <c r="Q149" s="11"/>
      <c r="R149" s="18"/>
      <c r="S149" s="18"/>
      <c r="T149" s="18"/>
      <c r="U149" s="18"/>
      <c r="V149" s="18"/>
      <c r="W149" s="18"/>
      <c r="X149" s="18"/>
      <c r="Y149" s="18"/>
    </row>
    <row r="150" spans="1:25" ht="33" customHeight="1">
      <c r="A150" s="196" t="s">
        <v>52</v>
      </c>
      <c r="B150" s="197"/>
      <c r="C150" s="197"/>
      <c r="D150" s="197"/>
      <c r="E150" s="197"/>
      <c r="F150" s="62" t="s">
        <v>47</v>
      </c>
      <c r="G150" s="63" t="s">
        <v>48</v>
      </c>
      <c r="H150" s="63" t="s">
        <v>51</v>
      </c>
      <c r="I150" s="16"/>
      <c r="J150" s="16"/>
      <c r="K150" s="16"/>
      <c r="L150" s="91"/>
      <c r="M150" s="17"/>
      <c r="N150" s="17"/>
      <c r="O150" s="17"/>
      <c r="P150" s="11"/>
      <c r="Q150" s="11"/>
      <c r="R150" s="18"/>
      <c r="S150" s="18"/>
      <c r="T150" s="18"/>
      <c r="U150" s="18"/>
      <c r="V150" s="18"/>
      <c r="W150" s="18"/>
      <c r="X150" s="18"/>
      <c r="Y150" s="18"/>
    </row>
    <row r="151" spans="1:25" ht="18" customHeight="1">
      <c r="A151" s="193" t="s">
        <v>49</v>
      </c>
      <c r="B151" s="194"/>
      <c r="C151" s="194"/>
      <c r="D151" s="194"/>
      <c r="E151" s="195"/>
      <c r="F151" s="144"/>
      <c r="G151" s="64">
        <v>25</v>
      </c>
      <c r="H151" s="63">
        <f>IF(F151&lt;&gt;"",F151*G151,"")</f>
      </c>
      <c r="I151" s="16"/>
      <c r="J151" s="16"/>
      <c r="K151" s="16"/>
      <c r="L151" s="91"/>
      <c r="M151" s="17"/>
      <c r="N151" s="17"/>
      <c r="O151" s="17"/>
      <c r="P151" s="11"/>
      <c r="Q151" s="11"/>
      <c r="R151" s="18"/>
      <c r="S151" s="18"/>
      <c r="T151" s="18"/>
      <c r="U151" s="18"/>
      <c r="V151" s="18"/>
      <c r="W151" s="18"/>
      <c r="X151" s="18"/>
      <c r="Y151" s="18"/>
    </row>
    <row r="152" spans="1:25" ht="18" customHeight="1">
      <c r="A152" s="193" t="s">
        <v>50</v>
      </c>
      <c r="B152" s="194"/>
      <c r="C152" s="194"/>
      <c r="D152" s="194"/>
      <c r="E152" s="195"/>
      <c r="F152" s="144"/>
      <c r="G152" s="64">
        <v>10</v>
      </c>
      <c r="H152" s="63">
        <f>IF(F152&lt;&gt;"",F152*G152,"")</f>
      </c>
      <c r="I152" s="16"/>
      <c r="J152" s="16"/>
      <c r="K152" s="16"/>
      <c r="L152" s="91"/>
      <c r="M152" s="17"/>
      <c r="N152" s="17"/>
      <c r="O152" s="17"/>
      <c r="P152" s="11"/>
      <c r="Q152" s="11"/>
      <c r="R152" s="18"/>
      <c r="S152" s="18"/>
      <c r="T152" s="18"/>
      <c r="U152" s="18"/>
      <c r="V152" s="18"/>
      <c r="W152" s="18"/>
      <c r="X152" s="18"/>
      <c r="Y152" s="18"/>
    </row>
    <row r="153" spans="1:25" ht="12.75" customHeight="1" thickBot="1">
      <c r="A153" s="94"/>
      <c r="B153" s="13"/>
      <c r="C153" s="14"/>
      <c r="D153" s="106"/>
      <c r="E153" s="15"/>
      <c r="F153" s="16"/>
      <c r="G153" s="16"/>
      <c r="H153" s="16"/>
      <c r="I153" s="16"/>
      <c r="J153" s="16"/>
      <c r="K153" s="16"/>
      <c r="L153" s="91"/>
      <c r="M153" s="17"/>
      <c r="N153" s="17"/>
      <c r="O153" s="17"/>
      <c r="P153" s="11"/>
      <c r="Q153" s="11"/>
      <c r="R153" s="18"/>
      <c r="S153" s="18"/>
      <c r="T153" s="18"/>
      <c r="U153" s="18"/>
      <c r="V153" s="18"/>
      <c r="W153" s="18"/>
      <c r="X153" s="18"/>
      <c r="Y153" s="18"/>
    </row>
    <row r="154" spans="1:25" ht="12.75" customHeight="1">
      <c r="A154" s="84"/>
      <c r="B154" s="85"/>
      <c r="C154" s="86"/>
      <c r="D154" s="121"/>
      <c r="E154" s="122"/>
      <c r="F154" s="123"/>
      <c r="G154" s="123"/>
      <c r="H154" s="123"/>
      <c r="I154" s="123"/>
      <c r="J154" s="124"/>
      <c r="K154" s="16"/>
      <c r="L154" s="91"/>
      <c r="M154" s="17"/>
      <c r="N154" s="17"/>
      <c r="O154" s="17"/>
      <c r="P154" s="11"/>
      <c r="Q154" s="11"/>
      <c r="R154" s="18"/>
      <c r="S154" s="18"/>
      <c r="T154" s="18"/>
      <c r="U154" s="18"/>
      <c r="V154" s="18"/>
      <c r="W154" s="18"/>
      <c r="X154" s="18"/>
      <c r="Y154" s="18"/>
    </row>
    <row r="155" spans="1:25" ht="17.25" customHeight="1">
      <c r="A155" s="164" t="s">
        <v>54</v>
      </c>
      <c r="B155" s="165"/>
      <c r="C155" s="165"/>
      <c r="D155" s="165"/>
      <c r="E155" s="165"/>
      <c r="F155" s="165"/>
      <c r="G155" s="165"/>
      <c r="H155" s="165"/>
      <c r="I155" s="165"/>
      <c r="J155" s="181"/>
      <c r="K155" s="16"/>
      <c r="L155" s="91"/>
      <c r="M155" s="17"/>
      <c r="N155" s="17"/>
      <c r="O155" s="17"/>
      <c r="P155" s="11"/>
      <c r="Q155" s="11"/>
      <c r="R155" s="18"/>
      <c r="S155" s="18"/>
      <c r="T155" s="18"/>
      <c r="U155" s="18"/>
      <c r="V155" s="18"/>
      <c r="W155" s="18"/>
      <c r="X155" s="18"/>
      <c r="Y155" s="18"/>
    </row>
    <row r="156" spans="1:25" ht="12.75" customHeight="1">
      <c r="A156" s="94"/>
      <c r="B156" s="13"/>
      <c r="C156" s="14"/>
      <c r="D156" s="106"/>
      <c r="E156" s="15"/>
      <c r="F156" s="16"/>
      <c r="G156" s="16"/>
      <c r="H156" s="16"/>
      <c r="I156" s="16"/>
      <c r="J156" s="107"/>
      <c r="K156" s="16"/>
      <c r="L156" s="91"/>
      <c r="M156" s="17"/>
      <c r="N156" s="17"/>
      <c r="O156" s="17"/>
      <c r="P156" s="11"/>
      <c r="Q156" s="11"/>
      <c r="R156" s="18"/>
      <c r="S156" s="18"/>
      <c r="T156" s="18"/>
      <c r="U156" s="18"/>
      <c r="V156" s="18"/>
      <c r="W156" s="18"/>
      <c r="X156" s="18"/>
      <c r="Y156" s="18"/>
    </row>
    <row r="157" spans="1:25" ht="36.75" customHeight="1">
      <c r="A157" s="94"/>
      <c r="B157" s="42" t="s">
        <v>11</v>
      </c>
      <c r="C157" s="47" t="s">
        <v>18</v>
      </c>
      <c r="D157" s="166" t="s">
        <v>75</v>
      </c>
      <c r="E157" s="167"/>
      <c r="F157" s="16"/>
      <c r="G157" s="16"/>
      <c r="H157" s="16"/>
      <c r="I157" s="16"/>
      <c r="J157" s="107"/>
      <c r="K157" s="16"/>
      <c r="L157" s="91"/>
      <c r="M157" s="17"/>
      <c r="N157" s="17"/>
      <c r="O157" s="17"/>
      <c r="P157" s="11"/>
      <c r="Q157" s="11"/>
      <c r="R157" s="18"/>
      <c r="S157" s="18"/>
      <c r="T157" s="18"/>
      <c r="U157" s="18"/>
      <c r="V157" s="18"/>
      <c r="W157" s="18"/>
      <c r="X157" s="18"/>
      <c r="Y157" s="18"/>
    </row>
    <row r="158" spans="1:25" ht="24.75" customHeight="1">
      <c r="A158" s="94"/>
      <c r="B158" s="38">
        <f>+G162</f>
        <v>0</v>
      </c>
      <c r="C158" s="48">
        <v>15</v>
      </c>
      <c r="D158" s="189">
        <f>IF(B158&lt;=C158,B158,C158)</f>
        <v>0</v>
      </c>
      <c r="E158" s="175"/>
      <c r="F158" s="16"/>
      <c r="G158" s="16"/>
      <c r="H158" s="16"/>
      <c r="I158" s="16"/>
      <c r="J158" s="107"/>
      <c r="K158" s="16"/>
      <c r="L158" s="91"/>
      <c r="M158" s="17"/>
      <c r="N158" s="17"/>
      <c r="O158" s="17"/>
      <c r="P158" s="11"/>
      <c r="Q158" s="11"/>
      <c r="R158" s="18"/>
      <c r="S158" s="18"/>
      <c r="T158" s="18"/>
      <c r="U158" s="18"/>
      <c r="V158" s="18"/>
      <c r="W158" s="18"/>
      <c r="X158" s="18"/>
      <c r="Y158" s="18"/>
    </row>
    <row r="159" spans="1:25" ht="12.75" customHeight="1">
      <c r="A159" s="94"/>
      <c r="B159" s="13"/>
      <c r="C159" s="14"/>
      <c r="D159" s="95"/>
      <c r="E159" s="20"/>
      <c r="F159" s="21"/>
      <c r="G159" s="21"/>
      <c r="H159" s="21"/>
      <c r="I159" s="21"/>
      <c r="J159" s="93"/>
      <c r="K159" s="16"/>
      <c r="L159" s="91"/>
      <c r="M159" s="17"/>
      <c r="N159" s="17"/>
      <c r="O159" s="17"/>
      <c r="P159" s="11"/>
      <c r="Q159" s="11"/>
      <c r="R159" s="18"/>
      <c r="S159" s="18"/>
      <c r="T159" s="18"/>
      <c r="U159" s="18"/>
      <c r="V159" s="18"/>
      <c r="W159" s="18"/>
      <c r="X159" s="18"/>
      <c r="Y159" s="18"/>
    </row>
    <row r="160" spans="1:25" ht="12.75" customHeight="1">
      <c r="A160" s="94"/>
      <c r="B160" s="13"/>
      <c r="C160" s="14"/>
      <c r="D160" s="95"/>
      <c r="E160" s="20"/>
      <c r="F160" s="21"/>
      <c r="G160" s="21"/>
      <c r="H160" s="21"/>
      <c r="I160" s="21"/>
      <c r="J160" s="107"/>
      <c r="K160" s="16"/>
      <c r="L160" s="91"/>
      <c r="M160" s="17"/>
      <c r="N160" s="17"/>
      <c r="O160" s="17"/>
      <c r="P160" s="11"/>
      <c r="Q160" s="11"/>
      <c r="R160" s="18"/>
      <c r="S160" s="18"/>
      <c r="T160" s="18"/>
      <c r="U160" s="18"/>
      <c r="V160" s="18"/>
      <c r="W160" s="18"/>
      <c r="X160" s="18"/>
      <c r="Y160" s="18"/>
    </row>
    <row r="161" spans="1:25" ht="29.25" customHeight="1">
      <c r="A161" s="94"/>
      <c r="B161" s="13"/>
      <c r="C161" s="13"/>
      <c r="D161" s="13"/>
      <c r="E161" s="28" t="s">
        <v>56</v>
      </c>
      <c r="F161" s="28" t="s">
        <v>55</v>
      </c>
      <c r="G161" s="28" t="s">
        <v>11</v>
      </c>
      <c r="H161" s="16"/>
      <c r="I161" s="17"/>
      <c r="J161" s="91"/>
      <c r="K161" s="16"/>
      <c r="L161" s="91"/>
      <c r="M161" s="17"/>
      <c r="N161" s="17"/>
      <c r="O161" s="17"/>
      <c r="P161" s="11"/>
      <c r="Q161" s="11"/>
      <c r="R161" s="18"/>
      <c r="S161" s="18"/>
      <c r="T161" s="18"/>
      <c r="U161" s="18"/>
      <c r="V161" s="18"/>
      <c r="W161" s="18"/>
      <c r="X161" s="18"/>
      <c r="Y161" s="18"/>
    </row>
    <row r="162" spans="1:25" ht="18" customHeight="1">
      <c r="A162" s="190" t="s">
        <v>8</v>
      </c>
      <c r="B162" s="191"/>
      <c r="C162" s="191"/>
      <c r="D162" s="192"/>
      <c r="E162" s="143"/>
      <c r="F162" s="34">
        <v>3</v>
      </c>
      <c r="G162" s="83">
        <f>IF(E162&lt;&gt;"",E162*F162,0)</f>
        <v>0</v>
      </c>
      <c r="H162" s="16"/>
      <c r="I162" s="17"/>
      <c r="J162" s="91"/>
      <c r="K162" s="16"/>
      <c r="L162" s="91"/>
      <c r="M162" s="17"/>
      <c r="N162" s="17"/>
      <c r="O162" s="17"/>
      <c r="P162" s="11"/>
      <c r="Q162" s="11"/>
      <c r="R162" s="18"/>
      <c r="S162" s="18"/>
      <c r="T162" s="18"/>
      <c r="U162" s="18"/>
      <c r="V162" s="18"/>
      <c r="W162" s="18"/>
      <c r="X162" s="18"/>
      <c r="Y162" s="18"/>
    </row>
    <row r="163" spans="1:25" ht="12.75" customHeight="1" thickBot="1">
      <c r="A163" s="114"/>
      <c r="B163" s="115"/>
      <c r="C163" s="116"/>
      <c r="D163" s="117"/>
      <c r="E163" s="118"/>
      <c r="F163" s="119"/>
      <c r="G163" s="119"/>
      <c r="H163" s="119"/>
      <c r="I163" s="119"/>
      <c r="J163" s="120"/>
      <c r="K163" s="16"/>
      <c r="L163" s="91"/>
      <c r="M163" s="17"/>
      <c r="N163" s="17"/>
      <c r="O163" s="17"/>
      <c r="P163" s="11"/>
      <c r="Q163" s="11"/>
      <c r="R163" s="18"/>
      <c r="S163" s="18"/>
      <c r="T163" s="18"/>
      <c r="U163" s="18"/>
      <c r="V163" s="18"/>
      <c r="W163" s="18"/>
      <c r="X163" s="18"/>
      <c r="Y163" s="18"/>
    </row>
    <row r="164" spans="1:25" ht="12.75" customHeight="1" thickBot="1">
      <c r="A164" s="114"/>
      <c r="B164" s="115"/>
      <c r="C164" s="116"/>
      <c r="D164" s="117"/>
      <c r="E164" s="118"/>
      <c r="F164" s="119"/>
      <c r="G164" s="119"/>
      <c r="H164" s="119"/>
      <c r="I164" s="119"/>
      <c r="J164" s="119"/>
      <c r="K164" s="119"/>
      <c r="L164" s="137"/>
      <c r="M164" s="17"/>
      <c r="N164" s="17"/>
      <c r="O164" s="17"/>
      <c r="P164" s="11"/>
      <c r="Q164" s="11"/>
      <c r="R164" s="18"/>
      <c r="S164" s="18"/>
      <c r="T164" s="18"/>
      <c r="U164" s="18"/>
      <c r="V164" s="18"/>
      <c r="W164" s="18"/>
      <c r="X164" s="18"/>
      <c r="Y164" s="18"/>
    </row>
    <row r="165" spans="1:25" ht="12.75" customHeight="1">
      <c r="A165" s="13"/>
      <c r="B165" s="13"/>
      <c r="C165" s="14"/>
      <c r="D165" s="12"/>
      <c r="E165" s="15"/>
      <c r="F165" s="16"/>
      <c r="G165" s="16"/>
      <c r="H165" s="16"/>
      <c r="I165" s="16"/>
      <c r="J165" s="16"/>
      <c r="K165" s="16"/>
      <c r="L165" s="17"/>
      <c r="M165" s="17"/>
      <c r="N165" s="17"/>
      <c r="O165" s="17"/>
      <c r="P165" s="11"/>
      <c r="Q165" s="11"/>
      <c r="R165" s="18"/>
      <c r="S165" s="18"/>
      <c r="T165" s="18"/>
      <c r="U165" s="18"/>
      <c r="V165" s="18"/>
      <c r="W165" s="18"/>
      <c r="X165" s="18"/>
      <c r="Y165" s="18"/>
    </row>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6" ht="12" customHeight="1"/>
    <row r="347" ht="14.25" customHeight="1"/>
    <row r="348" ht="12.75" customHeight="1"/>
    <row r="349" ht="12" customHeight="1"/>
    <row r="350" ht="12" customHeight="1"/>
    <row r="361" ht="6" customHeight="1"/>
    <row r="362" ht="12.75" customHeight="1"/>
    <row r="363" ht="3" customHeight="1"/>
    <row r="364" ht="16.5" customHeight="1"/>
    <row r="370" ht="12" hidden="1"/>
    <row r="371" ht="12" hidden="1"/>
    <row r="372" ht="12" hidden="1"/>
    <row r="373" ht="12" hidden="1"/>
    <row r="374" ht="12" hidden="1"/>
    <row r="375" ht="12" hidden="1"/>
    <row r="376" ht="12" hidden="1"/>
    <row r="377" ht="12" hidden="1"/>
    <row r="378" ht="12" hidden="1"/>
    <row r="379" ht="12" hidden="1"/>
    <row r="380" ht="12" hidden="1"/>
    <row r="381" ht="12" hidden="1"/>
    <row r="382" ht="12" hidden="1"/>
    <row r="383" ht="12" hidden="1"/>
    <row r="384" ht="12" hidden="1"/>
    <row r="385" ht="12" hidden="1"/>
    <row r="386" ht="12" hidden="1"/>
    <row r="387" ht="12" hidden="1"/>
    <row r="388" ht="12" hidden="1"/>
    <row r="389" ht="12" hidden="1"/>
    <row r="390" ht="12" hidden="1"/>
    <row r="391" ht="12" hidden="1"/>
    <row r="392" ht="12" hidden="1"/>
    <row r="393" ht="12" hidden="1"/>
    <row r="394" ht="12" hidden="1"/>
    <row r="395" ht="12" hidden="1"/>
    <row r="396" ht="12" hidden="1"/>
    <row r="397" ht="12" hidden="1"/>
    <row r="398" ht="12" hidden="1"/>
    <row r="399" ht="12" hidden="1"/>
    <row r="400" ht="12" hidden="1"/>
    <row r="401" ht="12" hidden="1"/>
    <row r="402" ht="12" hidden="1"/>
    <row r="403" ht="12" hidden="1"/>
    <row r="404" ht="12" hidden="1"/>
    <row r="405" ht="12" hidden="1"/>
    <row r="406" ht="12" hidden="1"/>
    <row r="407" ht="12" hidden="1"/>
    <row r="408" ht="12" hidden="1"/>
    <row r="409" ht="12" hidden="1"/>
    <row r="410" ht="12" hidden="1"/>
    <row r="411" ht="12" hidden="1"/>
    <row r="412" ht="12" hidden="1"/>
    <row r="413" ht="12" hidden="1"/>
    <row r="414" ht="12" hidden="1"/>
    <row r="415" ht="12" hidden="1"/>
    <row r="416" ht="12" hidden="1"/>
    <row r="417" ht="12" hidden="1"/>
    <row r="418" ht="12" hidden="1"/>
    <row r="419" ht="12" hidden="1"/>
    <row r="420" ht="12" hidden="1"/>
    <row r="421" ht="12" hidden="1"/>
    <row r="422" ht="12" hidden="1"/>
    <row r="423" ht="12" hidden="1"/>
    <row r="424" ht="12" hidden="1"/>
    <row r="425" ht="12" hidden="1"/>
    <row r="426" ht="12" hidden="1"/>
    <row r="427" ht="12" hidden="1"/>
    <row r="428" ht="12" hidden="1"/>
    <row r="429" ht="12" hidden="1"/>
    <row r="430" ht="12" hidden="1"/>
    <row r="431" ht="12" hidden="1"/>
    <row r="432" ht="12" hidden="1"/>
    <row r="433" ht="12" hidden="1"/>
    <row r="434" ht="12" hidden="1"/>
    <row r="435" ht="12" hidden="1"/>
    <row r="436" ht="12" hidden="1"/>
    <row r="437" ht="12" hidden="1"/>
    <row r="442" ht="12.75" customHeight="1"/>
    <row r="443" ht="12.75" customHeight="1"/>
    <row r="447" ht="14.25" customHeight="1" hidden="1" thickBot="1" thickTop="1"/>
    <row r="448" ht="12" hidden="1"/>
    <row r="449" ht="12.75" customHeight="1" hidden="1" thickBot="1"/>
    <row r="450" ht="12" hidden="1"/>
    <row r="451" ht="12" customHeight="1" hidden="1"/>
    <row r="452" ht="12" customHeight="1" hidden="1"/>
    <row r="453" ht="6" customHeight="1" hidden="1"/>
    <row r="454" ht="12" customHeight="1" hidden="1"/>
    <row r="455" ht="12" hidden="1"/>
    <row r="456" ht="12" hidden="1"/>
    <row r="457" ht="12" hidden="1"/>
    <row r="458" ht="12" hidden="1"/>
    <row r="459" ht="12" hidden="1"/>
    <row r="460" ht="12" hidden="1"/>
    <row r="461" ht="12" hidden="1"/>
    <row r="462" ht="12" hidden="1"/>
    <row r="463" ht="12" hidden="1"/>
    <row r="464" ht="12" hidden="1"/>
    <row r="465" ht="12" hidden="1"/>
    <row r="466" ht="12" hidden="1"/>
    <row r="467" ht="12" hidden="1"/>
    <row r="468" ht="12" hidden="1"/>
    <row r="469" ht="12" hidden="1"/>
    <row r="470" ht="12" hidden="1"/>
    <row r="471" ht="12" hidden="1"/>
    <row r="472" ht="12" hidden="1"/>
    <row r="473" ht="12" hidden="1"/>
    <row r="474" ht="12" hidden="1"/>
    <row r="475" ht="12" hidden="1"/>
    <row r="479" ht="13.5" customHeight="1"/>
    <row r="482" ht="17.25" customHeight="1"/>
    <row r="486" ht="12" customHeight="1"/>
    <row r="487" ht="24.75" customHeight="1"/>
    <row r="493" ht="12" hidden="1"/>
    <row r="494" ht="12.75" customHeight="1" hidden="1"/>
    <row r="495" ht="13.5" customHeight="1" hidden="1"/>
    <row r="496" ht="12.75" customHeight="1" hidden="1"/>
    <row r="497" spans="1:33" s="19" customFormat="1" ht="12" hidden="1">
      <c r="A497" s="1"/>
      <c r="B497" s="1"/>
      <c r="C497" s="3"/>
      <c r="D497" s="3"/>
      <c r="E497" s="3"/>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row>
    <row r="498" ht="12" customHeight="1" hidden="1"/>
    <row r="499" ht="12" customHeight="1" hidden="1"/>
    <row r="500" ht="12" customHeight="1" hidden="1"/>
    <row r="501" ht="12" customHeight="1" hidden="1"/>
    <row r="502" ht="12" customHeight="1" hidden="1"/>
    <row r="503" ht="12" customHeight="1" hidden="1"/>
    <row r="504" ht="12" customHeight="1" hidden="1"/>
    <row r="505" ht="12" customHeight="1" hidden="1"/>
    <row r="506" ht="12" customHeight="1" hidden="1"/>
    <row r="507" ht="12" customHeight="1" hidden="1"/>
    <row r="508" ht="12" hidden="1"/>
    <row r="509" ht="12" hidden="1"/>
    <row r="510" ht="12" customHeight="1" hidden="1"/>
    <row r="511" ht="12" customHeight="1" hidden="1"/>
    <row r="512" ht="12" customHeight="1" hidden="1"/>
    <row r="513" ht="12" customHeight="1" hidden="1"/>
    <row r="514" ht="12" customHeight="1" hidden="1"/>
    <row r="515" ht="12" customHeight="1" hidden="1"/>
    <row r="516" ht="12" customHeight="1" hidden="1"/>
    <row r="517" ht="12" customHeight="1" hidden="1"/>
    <row r="518" ht="12" customHeight="1" hidden="1"/>
    <row r="519" ht="12" customHeight="1" hidden="1"/>
    <row r="520" ht="12" hidden="1"/>
    <row r="521" ht="12" hidden="1"/>
    <row r="525" ht="13.5" customHeight="1"/>
    <row r="527" ht="14.25" customHeight="1"/>
    <row r="536" ht="13.5" customHeight="1"/>
    <row r="540" ht="13.5" customHeight="1"/>
    <row r="564" ht="13.5" customHeight="1"/>
    <row r="565" ht="13.5" customHeight="1"/>
    <row r="566" ht="12.75" customHeight="1"/>
    <row r="568" ht="12.75" customHeight="1"/>
    <row r="569" ht="12.75" customHeight="1"/>
    <row r="570" ht="12.75" customHeight="1"/>
    <row r="571" ht="12.75" customHeight="1"/>
    <row r="572" ht="12.75" customHeight="1"/>
    <row r="621" ht="12" hidden="1"/>
    <row r="622" ht="12" hidden="1"/>
    <row r="623" ht="12" hidden="1"/>
    <row r="624" ht="12" hidden="1"/>
    <row r="625" ht="12" hidden="1"/>
    <row r="626" ht="14.25" customHeight="1" hidden="1" thickBot="1" thickTop="1"/>
    <row r="627" ht="12" hidden="1"/>
    <row r="628" ht="5.25" customHeight="1" hidden="1"/>
    <row r="629" ht="12" hidden="1"/>
    <row r="630" ht="12" hidden="1"/>
    <row r="631" ht="12" hidden="1"/>
    <row r="632" ht="12" hidden="1"/>
    <row r="633" ht="12" hidden="1"/>
    <row r="634" ht="12" hidden="1"/>
    <row r="635" ht="6" customHeight="1" hidden="1"/>
    <row r="636" ht="12" hidden="1"/>
    <row r="637" ht="12" hidden="1"/>
    <row r="638" ht="12" hidden="1"/>
    <row r="639" ht="12" hidden="1"/>
    <row r="640" ht="12" hidden="1"/>
    <row r="641" ht="12" hidden="1"/>
  </sheetData>
  <sheetProtection password="DC0B" sheet="1" selectLockedCells="1"/>
  <mergeCells count="73">
    <mergeCell ref="A13:J13"/>
    <mergeCell ref="A15:J15"/>
    <mergeCell ref="H24:J27"/>
    <mergeCell ref="H28:J31"/>
    <mergeCell ref="A17:C17"/>
    <mergeCell ref="A21:C21"/>
    <mergeCell ref="D17:J17"/>
    <mergeCell ref="A32:C32"/>
    <mergeCell ref="A25:D25"/>
    <mergeCell ref="A26:D26"/>
    <mergeCell ref="A24:D24"/>
    <mergeCell ref="A19:C19"/>
    <mergeCell ref="D21:J21"/>
    <mergeCell ref="D19:J19"/>
    <mergeCell ref="A141:D141"/>
    <mergeCell ref="A143:D143"/>
    <mergeCell ref="D145:F145"/>
    <mergeCell ref="A150:E150"/>
    <mergeCell ref="A148:H148"/>
    <mergeCell ref="A155:J155"/>
    <mergeCell ref="D157:E157"/>
    <mergeCell ref="D158:E158"/>
    <mergeCell ref="A162:D162"/>
    <mergeCell ref="D116:E116"/>
    <mergeCell ref="D117:E117"/>
    <mergeCell ref="A152:E152"/>
    <mergeCell ref="A134:J134"/>
    <mergeCell ref="D136:E136"/>
    <mergeCell ref="D137:E137"/>
    <mergeCell ref="A151:E151"/>
    <mergeCell ref="A127:B127"/>
    <mergeCell ref="A129:B129"/>
    <mergeCell ref="A103:F103"/>
    <mergeCell ref="A105:F105"/>
    <mergeCell ref="C111:H111"/>
    <mergeCell ref="A107:F107"/>
    <mergeCell ref="A81:F81"/>
    <mergeCell ref="A85:F85"/>
    <mergeCell ref="A87:F87"/>
    <mergeCell ref="C89:H89"/>
    <mergeCell ref="D70:E70"/>
    <mergeCell ref="A56:G56"/>
    <mergeCell ref="A58:G58"/>
    <mergeCell ref="A60:G60"/>
    <mergeCell ref="D94:E94"/>
    <mergeCell ref="A92:J92"/>
    <mergeCell ref="A109:F109"/>
    <mergeCell ref="A114:J114"/>
    <mergeCell ref="A131:D131"/>
    <mergeCell ref="D95:E95"/>
    <mergeCell ref="A101:F101"/>
    <mergeCell ref="A121:B121"/>
    <mergeCell ref="A123:B123"/>
    <mergeCell ref="A125:B125"/>
    <mergeCell ref="A33:D33"/>
    <mergeCell ref="A99:F99"/>
    <mergeCell ref="D71:E71"/>
    <mergeCell ref="A74:J74"/>
    <mergeCell ref="D76:E76"/>
    <mergeCell ref="D77:E77"/>
    <mergeCell ref="A62:G62"/>
    <mergeCell ref="D38:E38"/>
    <mergeCell ref="D39:E39"/>
    <mergeCell ref="A36:J36"/>
    <mergeCell ref="A41:J41"/>
    <mergeCell ref="A68:J68"/>
    <mergeCell ref="A48:G48"/>
    <mergeCell ref="A50:G50"/>
    <mergeCell ref="F52:I52"/>
    <mergeCell ref="F64:I64"/>
    <mergeCell ref="A46:G46"/>
    <mergeCell ref="A44:G44"/>
  </mergeCells>
  <printOptions/>
  <pageMargins left="0.2755905511811024" right="0.2755905511811024" top="0.3937007874015748" bottom="0.3937007874015748" header="0" footer="0"/>
  <pageSetup horizontalDpi="600" verticalDpi="600" orientation="portrait" paperSize="9" scale="70" r:id="rId3"/>
  <headerFooter alignWithMargins="0">
    <oddHeader>&amp;R&amp;"Arial,Cursiva"&amp;8
&amp;P/&amp;N</oddHeader>
    <oddFooter>&amp;C&amp;"Arial,Cursiva"&amp;8Hoja de autobaremación de méritos
</oddFooter>
  </headerFooter>
  <rowBreaks count="2" manualBreakCount="2">
    <brk id="53" max="255" man="1"/>
    <brk id="112"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Feliciano Casanova Arribas</cp:lastModifiedBy>
  <cp:lastPrinted>2022-12-09T12:45:10Z</cp:lastPrinted>
  <dcterms:created xsi:type="dcterms:W3CDTF">1996-11-27T10:00:04Z</dcterms:created>
  <dcterms:modified xsi:type="dcterms:W3CDTF">2022-12-13T20:03:03Z</dcterms:modified>
  <cp:category/>
  <cp:version/>
  <cp:contentType/>
  <cp:contentStatus/>
</cp:coreProperties>
</file>